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astor\Downloads\"/>
    </mc:Choice>
  </mc:AlternateContent>
  <xr:revisionPtr revIDLastSave="0" documentId="8_{130AE13B-C219-49CC-9CBF-96C4AF08E64B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2021" sheetId="1" r:id="rId1"/>
    <sheet name="2022" sheetId="4" r:id="rId2"/>
    <sheet name="2023" sheetId="5" r:id="rId3"/>
    <sheet name="TOTALES" sheetId="7" r:id="rId4"/>
  </sheets>
  <definedNames>
    <definedName name="_xlnm._FilterDatabase" localSheetId="1" hidden="1">'2022'!$AA$1:$AA$76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7" l="1"/>
  <c r="B13" i="7"/>
  <c r="B10" i="7"/>
  <c r="B2" i="7"/>
  <c r="B5" i="7" s="1"/>
  <c r="C52" i="5"/>
  <c r="C61" i="4"/>
  <c r="C11" i="1"/>
</calcChain>
</file>

<file path=xl/sharedStrings.xml><?xml version="1.0" encoding="utf-8"?>
<sst xmlns="http://schemas.openxmlformats.org/spreadsheetml/2006/main" count="461" uniqueCount="142">
  <si>
    <t>226.04</t>
  </si>
  <si>
    <t>226.06</t>
  </si>
  <si>
    <t>231.</t>
  </si>
  <si>
    <t>233.</t>
  </si>
  <si>
    <t>DENOMINACIÓN</t>
  </si>
  <si>
    <t>ADJUDICATARIO</t>
  </si>
  <si>
    <t>IMPORTE TOTAL</t>
  </si>
  <si>
    <t>AÑOS ANTERIORES</t>
  </si>
  <si>
    <t>COMPROMETIDO</t>
  </si>
  <si>
    <t>DISPONIBLE</t>
  </si>
  <si>
    <t>CERTIFICADO</t>
  </si>
  <si>
    <t>A CERTIFICAR</t>
  </si>
  <si>
    <t>AÑOS POSTERIORES</t>
  </si>
  <si>
    <t>INFORMACIÓN ADICIONAL</t>
  </si>
  <si>
    <t>ESTADO EXPEDIENTE</t>
  </si>
  <si>
    <t>PROYECTO</t>
  </si>
  <si>
    <t>EXPEDIENTE</t>
  </si>
  <si>
    <t>Autorizado</t>
  </si>
  <si>
    <t>DD21409804001     MÁSTER UNIVERSITARIO EN DIRECCIÓN Y LIDERAZGO PÚBLICOS 2021-2023. FUNDAMENTOS DE LIDERAZGO PÚBLICO Y NUEVOS RETOS PARA LA ADMINISTRACIÓN.</t>
  </si>
  <si>
    <t>SEKAI CORPORATE TRAVEL SLU</t>
  </si>
  <si>
    <t>ENRIQUE JOSÉVARELA ÁLVAREZ</t>
  </si>
  <si>
    <t>COMPROMETIDO2</t>
  </si>
  <si>
    <t>DISPONIBLE3</t>
  </si>
  <si>
    <t>CERTIFICADO4</t>
  </si>
  <si>
    <t>A CERTIFICAR5</t>
  </si>
  <si>
    <t>COMPROMETIDO6</t>
  </si>
  <si>
    <t>DISPONIBLE7</t>
  </si>
  <si>
    <t>CERTIFICADO8</t>
  </si>
  <si>
    <t>A CERTIFICAR9</t>
  </si>
  <si>
    <t>COMPROMETIDO10</t>
  </si>
  <si>
    <t>DISPONIBLE11</t>
  </si>
  <si>
    <t>CERTIFICADO12</t>
  </si>
  <si>
    <t>A CERTIFICAR13</t>
  </si>
  <si>
    <t>GASTOS TOTALES 2ª EDICIÓN MÁSTER AÑO 2021</t>
  </si>
  <si>
    <t>TOTALES</t>
  </si>
  <si>
    <t>GASTOS TOTALES 2ª EDICIÓN MÁSTER AÑO 2022</t>
  </si>
  <si>
    <t>DD22409801001     MÁSTER UNIVERSITARIO EN DIRECCIÓN Y LIDERAZGO PÚBLICOS 2021-2023. INVESTIGACIÓN Y ANÁLISIS DE INFORMACIÓN PARA LA INNOVACIÓN Y LA TOMA DE DECISIONES</t>
  </si>
  <si>
    <t>PROGRAMA COMUNICACIÓN LOTE 1</t>
  </si>
  <si>
    <t>DESARROLLO ORGANIZACIONAL, PERSONAS Y PRODUCTIVIDAD, S.L.</t>
  </si>
  <si>
    <t>PROGRAMA COMUNICACIÓN LOTE 2</t>
  </si>
  <si>
    <t>DD22409802001     MÁSTER UNIVERSITARIO EN DIRECCIÓN Y LIDERAZGO PÚBLICOS 2021-2023. DIRECCIÓN DE PROYECTOS Y GESTIÓN DE EQUIPOS</t>
  </si>
  <si>
    <t>DD22409803001     MÁSTER UNIVERSITARIO EN DIRECCIÓN Y LIDERAZGO PÚBLICOS 2021-2023. PRINCIPIOS Y VALORES PÚBLICOS</t>
  </si>
  <si>
    <t>DD22409804001     MÁSTER UNIVERSITARIO EN DIRECCIÓN Y LIDERAZGO PÚBLICOS 2021-2023. SERVICIOS DIGITALES</t>
  </si>
  <si>
    <t>CS MARINA VEGA MAZA-PAGO AGENCIA TREN</t>
  </si>
  <si>
    <t>CS MARINA VEGA MAZA-PAGO TAXI</t>
  </si>
  <si>
    <t>DD22409806002     MUDLP 2021-2023_ESPECIALIDAD ALTA GERENCIA PÚBLICA_ESTRATEGIA Y GESTIÓN DE PERSONAL EN LAS ADMINISTRACIONES PÚBLICAS</t>
  </si>
  <si>
    <t>CS PAGOS AGENCIA VIAJES 2</t>
  </si>
  <si>
    <t>CS PAGOS AGENCIA VIAJES</t>
  </si>
  <si>
    <t>CS PAGOS COMISIONADOS - ALOJAMIENTO</t>
  </si>
  <si>
    <t>CS PAGOS COMISIONADOS - LOCOMOCION</t>
  </si>
  <si>
    <t>DD22409806003     MUDLP 2021-2023_ESPECIALIDAD ALTA GERENCIA PÚBLICA_TÉCNICA NORMATIVA. ANÁLISIS DE IMPACTO NORMATIVO Y MEJORA DE LA REGULACIÓN</t>
  </si>
  <si>
    <t>CS  PAGOS AGENCIA DE VIAJES</t>
  </si>
  <si>
    <t>CS PAGOS COMISIONADOS  LOCOMOCION</t>
  </si>
  <si>
    <t>DD22409806004     MUDLP 2021-2023_ESPECIALIDAD ALTA GERENCIA PÚBLICA_CONTABILIDAD ANALÍTICA</t>
  </si>
  <si>
    <t>DD22409807002     MUDLP 2021-2023_ESPECIALIDAD COMUNICACIÓN PÚBLICA DE LA ADMINISTRACIÓN _ASPECTOS DIRECTIVO-ESTRATÉGICOS Y TÁCTICO-OPERATIVOS DE LA COMUNICACIÓN EN LA ADMINISTRACIÓN PÚBLICA</t>
  </si>
  <si>
    <t>CS PAGOS AGENCIA</t>
  </si>
  <si>
    <t>DD22409807003     MUDLP 2021-2023_ESPECIALIDAD COMUNICACIÓN PÚBLICA DE LA ADMINISTRACIÓN_INVESTIGACIÓN PARA EL DIAGNÓSTICO Y EVALUACIÓN DE LA COMUNICACIÓN</t>
  </si>
  <si>
    <t>DD22409807004     MUDLP 2021-2023_ESPECIALIDAD COMUNICACIÓN PÚBLICA DE LA ADMINISTRACIÓN_INTANGIBLES EN LA ADMINISTRACIÓN PÚBLICA</t>
  </si>
  <si>
    <t>DD22409807005     MUDLP 2021-2023_ESPECIALIDAD COMUNICACIÓN PÚBLICA DE LA ADMINISTRACIÓN_PLANES, CAMPAÑAS Y TÉCNICAS DE COMUNICACIÓN</t>
  </si>
  <si>
    <t>DD22409808002     MUDLP 2021-2023_ESPECIALIDAD SOCIEDAD DIGITAL_EL ECOSISTEMA DIGITAL</t>
  </si>
  <si>
    <t>TRASLADO AUTOBUS AL ARCHIVO HISTORICO NACIONAL ALUMNOS MASTER</t>
  </si>
  <si>
    <t>DD22409808003     MUDLP 2021-2023_ESPECIALIDAD SOCIEDAD DIGITAL_DATOS Y CONOCIMIENTO</t>
  </si>
  <si>
    <t>TRASLADO AUTOBUS A KINEPOLIS ALUMNOS MASTER</t>
  </si>
  <si>
    <t>DD22409809002     MUDLP 2021-2023_ESPECIALIDAD DIRECCIÓN EN ADMINISTRACIÓN LOCAL_DIRECCIÓN, GESTIÓN Y DESARROLLO DE PERSONAS EN LA ADMINISTRACIÓN LOCAL</t>
  </si>
  <si>
    <t>DD22409809003     MUDLP 2021-2023_ESPECIALIDAD DIRECCIÓN EN ADMINISTRACIÓN LOCAL_EL PRESUPUESTO COMO INSTRUMENTO ESTRATÉGICO DE GESTIÓN PÚBLICA</t>
  </si>
  <si>
    <t>CS PAGOS COMISIONADO - ALOJAMIENTO</t>
  </si>
  <si>
    <t>DD22409810002     MUDLP 2021-2023_ESPECIALIDADES PROGRAMA DE COMUNICACIÓN_MÓDULO III</t>
  </si>
  <si>
    <t>DD22409806005     MUDLP 2021-2023_ESPECIALIDAD ALTA GERENCIA PÚBLICA_COORDINACIÓN TFM</t>
  </si>
  <si>
    <t>DD22409808004     MUDLP 2021-2023_ESPECIALIDAD SOCIEDAD DIGITAL_COORDINACIÓN TFM</t>
  </si>
  <si>
    <t>DD22409807006     MUDLP 2021-2023_ESPECIALIDAD COMUNICACIÓN PÚBLICA DE LA ADMINISTRACIÓN_COORDINACIÓN TFM</t>
  </si>
  <si>
    <t>DD22409809004     MUDLP 2021-2023_ESPECIALIDAD DIRECCIÓN EN ADMINISTRACIÓN LOCAL_COORDINACIÓN TFM</t>
  </si>
  <si>
    <t>TOTAL</t>
  </si>
  <si>
    <t>A CERTIFICAR17</t>
  </si>
  <si>
    <t>CERTIFICADO16</t>
  </si>
  <si>
    <t>DISPONIBLE15</t>
  </si>
  <si>
    <t>COMPROMETIDO14</t>
  </si>
  <si>
    <t>230.</t>
  </si>
  <si>
    <t>Tribunales TFM septiembre incluidas comis servicio</t>
  </si>
  <si>
    <t>Tribunales TFM junio incluidas comis servicio</t>
  </si>
  <si>
    <t>DD23409810001     MUDLP 2021-2023_VISITA ALCALA DE HENARES</t>
  </si>
  <si>
    <t>CS PAGO COMISIONADOS - LOCOMOCION</t>
  </si>
  <si>
    <t>CS PAGO COMISIONADOS - ALOJAMIENTO</t>
  </si>
  <si>
    <t>CS PAGOS AGENCIA VIAJE</t>
  </si>
  <si>
    <t>DD23409809004     MUDLP 2021-2023_ESPECIALIDAD DIRECCIÓN EN ADMINISTRACIÓN LOCAL_PLANEAMIENTO URBANO PARA UN DESARROLLO SOSTENIBLE</t>
  </si>
  <si>
    <t>DD23409809003     MUDLP 2021-2023_ESPECIALIDAD DIRECCIÓN EN ADMINISTRACIÓN LOCAL_NOVEDADES EN EL RÉGIMEN LOCAL Y CONSECUENCIAS PARA LAS ORGANIZACIONES</t>
  </si>
  <si>
    <t>DD23409809002     MUDLP 2021-2023_ESPECIALIDAD DIRECCIÓN EN ADMINISTRACIÓN LOCAL_CONTRATACIÓN PÚBLICA ESTRATÉGICA EN LAS ENTIDADES LOCALES</t>
  </si>
  <si>
    <t>DD23409809001     MUDLP 2021-2023_ESPECIALIDAD DIRECCIÓN EN ADMINISTRACIÓN LOCAL_GESTIÓN ECONÓMICO-FINANCIERA Y CONTROL PRESUPUESTARIO EN LAS ENTIDADES LOCALES</t>
  </si>
  <si>
    <t>DD23409808002     MUDLP 2021-2023_ESPECIALIDAD SOCIEDAD DIGITAL_MARKETING DIGITAL PÚBLICO</t>
  </si>
  <si>
    <t>DD23409808001     MUDLP 2021-2023_ESPECIALIDAD SOCIEDAD DIGITAL_SERVICIOS DIGITALES PARA LA SOCIEDAD</t>
  </si>
  <si>
    <t>DD23409807004     MUDLP 2021-2023_ESPECIALIDAD  COMUNICACIÓN PÚBLICA DE LA ADMINISTRACIÓN_COMUNICACIÓN DE CRISIS EN LA ADMINISTRACIÓN PÚBLICA</t>
  </si>
  <si>
    <t>DD23409807003     MUDLP 2021-2023_ESPECIALIDAD COMUNICACIÓN DE LA ADMINISTRACIÓN PÚBLICA_LAS TIC APLICADAS A LA COMUNICACIÓN PÚBLICA</t>
  </si>
  <si>
    <t>DD23409807002     MUDLP 2021-2023_ESPECIALIDAD COMUNICACIÓN DE LA ADMINISTRACIÓN PÚBLICA_DIPLOMACIA PÚBLICA, PROTOCOLO Y COMUNICACIÓN DE EVENTOS</t>
  </si>
  <si>
    <t>CS PAGO AGENCIA VIAJES</t>
  </si>
  <si>
    <t>DD23409807001     MUDLP 2021-2023_ESPECIALIDAD COMUNICACIÓN DE LA ADMINISTRACIÓN PÚBLICA_COMUNICACIÓN INTERNA EN LA ADMINISTRACIÓN PÚBLICA</t>
  </si>
  <si>
    <t>DD23409806003     MUDLP 2021-2023_ESPECIALIDAD ALTA GERENCIA PÚBLICA_CONTRATACIÓN ESTRATÉGICA Y RESPONSABLE</t>
  </si>
  <si>
    <t>DD23409806002     MUDLP 2021-2023_ESPECIALIDAD ALTA GERENCIA PÚBLICA_GESTIÓN DE LA CALIDAD E INGENIERÍA DE PROCESOS</t>
  </si>
  <si>
    <t>DD23409806001     MUDLP 2021-2023_ESPECIALIDAD ALTA GERENCIA PÚBLICA_PUESTOS DE TRABAJO, COMPETENCIAS PROFESIONALES Y RENDIMIENTO</t>
  </si>
  <si>
    <t>VIRENSIS, S.A.</t>
  </si>
  <si>
    <t>PROGRAMA DE COMUNICACIÓN DEL MÁSTER LOTE 4</t>
  </si>
  <si>
    <t>R&amp;H TALENTO Y PERSONAS</t>
  </si>
  <si>
    <t>PROGRAMA DE COMUNICACIÓN DEL MÁSTER LOTE 3</t>
  </si>
  <si>
    <t>DD23409801001     MÁSTER UNIVERSITARIO EN DIRECCIÓN Y LIDERAZGO PÚBLICOS 2021-2023_TUTORES TFM</t>
  </si>
  <si>
    <t>GASTOS TOTALES 2º EDICIÓN MÁSTER AÑO 2023</t>
  </si>
  <si>
    <t>año 2023</t>
  </si>
  <si>
    <t>año 2022</t>
  </si>
  <si>
    <t>año 2021</t>
  </si>
  <si>
    <t>_DD21409803001 INAUGURACIÓN</t>
  </si>
  <si>
    <t>_DD21409804001 FUNDAMENTOS DE LIDERAZGO PÚBLICO Y NUEVOS RETOS PARA LA ADMINISTRACIÓN</t>
  </si>
  <si>
    <t>_DD22409801001 INVESTIGACIÓN Y ANÁLISIS</t>
  </si>
  <si>
    <t>_DD22409802001 DIRECCIÓN DE PROYECTOS Y GESTIÓN DE EQUIPOS</t>
  </si>
  <si>
    <t>_DD22409803001 PRINCIPIOS Y VALORES PÚBLICOS</t>
  </si>
  <si>
    <t>_DD22409804001 SERVICIOS DIGITALES</t>
  </si>
  <si>
    <t>_DD22409806002 ESTRATEGIA Y GESTIÓN DE PERSONAL EN LAS ADMINISTRACIONES PÚBLICAS</t>
  </si>
  <si>
    <t>_DD22409806003 TÉCNICA NORMATIVA</t>
  </si>
  <si>
    <t>_DD22409806004 CONTABILIDAD ANALÍTICA</t>
  </si>
  <si>
    <t>_DD22409807002 ASPECTOS DIRECTIVO-ESTRATÉGICOS DE COMUNICACIÓN</t>
  </si>
  <si>
    <t>_DD22409807003 INVESTIGACIÓN PARA EL DIAGNÓSTICO Y EVALUACIÓN DE LA COMUNICACIÓN</t>
  </si>
  <si>
    <t>_DD22409807004 INTANGIBLES EN LA ADMINISTRACIÓN PÚBLICA</t>
  </si>
  <si>
    <t>_DD22409807005 PLANES, CAMPAÑAS Y TÉCNICAS DE COMUNICACIÓN</t>
  </si>
  <si>
    <t>_DD22409808002 EL ECOSISTEMA DIGITAL</t>
  </si>
  <si>
    <t>_DD22409808003 DATOS Y CONOCIMIENTO</t>
  </si>
  <si>
    <t>_DD22409809002 DIRECCIÓN, GESTIÓN Y DESARROLLO DE PERSONAS EN ADMINISTRACIÓN LOCAL</t>
  </si>
  <si>
    <t>_DD22409809003 EL PRESUPUESTO COMO INSTRUMENTO ESTRATÉGICO DE GESTIÓN PÚBLICA</t>
  </si>
  <si>
    <t>FACTURA UIMP</t>
  </si>
  <si>
    <t>_DD23409807001 COMUNICACIÓN INTERNA EN LA ADMINISTRACIÓN PÚBLICA</t>
  </si>
  <si>
    <t>_DD23409807002 DIPLOMACIA PÚBLICA, PROTOCOLO Y COMUNICACIÓN DE EVENTOS</t>
  </si>
  <si>
    <t>_DD23409808001 SERVICIOS DIGITALES PARA LA SOCIEDAD</t>
  </si>
  <si>
    <t>_DD23409809001 GESTIÓN ECONÓMICO-FINANCIERA Y CONTROL DEL PRESUPUESTO EN LAS ENTIDADES LOCALES</t>
  </si>
  <si>
    <t>_DD23409809002 CONTRATACIÓN PÚBLICA ESTRATÉGICA EN LAS ENTIDADES LOCALES</t>
  </si>
  <si>
    <t>_DD23409809003 NOVEDADES EN EL RÉGIMEN LOCAL</t>
  </si>
  <si>
    <t>TOTAL GASTOS</t>
  </si>
  <si>
    <t>IMPORTE TOTAL GASTOS 2ª EDICIÓN MUDLP 2021/2023</t>
  </si>
  <si>
    <t>año 2021/2022</t>
  </si>
  <si>
    <t>año 2022/2023</t>
  </si>
  <si>
    <t>TOTAL INGRESOS</t>
  </si>
  <si>
    <t>TOTAL GASTOS - INGRESOS</t>
  </si>
  <si>
    <t>CS PROFESOR - PAGO TREN Y ALOJAMIENTO</t>
  </si>
  <si>
    <t>CS PROFESOR - PAGO TREN AVION Y ALOJAMIENTO</t>
  </si>
  <si>
    <t>CS PROFESOR - PAGO TAXIS</t>
  </si>
  <si>
    <t>CS PROFESOR</t>
  </si>
  <si>
    <t>INGRESOS: LIQUIDACIÓN MATRÍCULAS</t>
  </si>
  <si>
    <t>coste total por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</si>
</sst>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C0A]_-;\-* #,##0.00\ [$€-C0A]_-;_-* &quot;-&quot;??\ [$€-C0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164" fontId="0" fillId="0" borderId="10" xfId="42" applyNumberFormat="1" applyFont="1" applyBorder="1"/>
    <xf numFmtId="164" fontId="0" fillId="0" borderId="10" xfId="42" applyNumberFormat="1" applyFont="1" applyBorder="1" applyAlignment="1">
      <alignment wrapText="1"/>
    </xf>
    <xf numFmtId="0" fontId="16" fillId="0" borderId="10" xfId="0" applyFont="1" applyBorder="1"/>
    <xf numFmtId="164" fontId="16" fillId="0" borderId="10" xfId="42" applyNumberFormat="1" applyFont="1" applyBorder="1"/>
    <xf numFmtId="164" fontId="16" fillId="0" borderId="11" xfId="42" applyNumberFormat="1" applyFont="1" applyBorder="1"/>
    <xf numFmtId="0" fontId="16" fillId="0" borderId="11" xfId="0" applyFont="1" applyBorder="1" applyAlignment="1">
      <alignment wrapText="1"/>
    </xf>
    <xf numFmtId="0" fontId="0" fillId="0" borderId="12" xfId="0" applyBorder="1"/>
    <xf numFmtId="164" fontId="1" fillId="0" borderId="10" xfId="0" applyNumberFormat="1" applyFont="1" applyBorder="1"/>
    <xf numFmtId="164" fontId="0" fillId="0" borderId="10" xfId="0" applyNumberFormat="1" applyBorder="1"/>
    <xf numFmtId="44" fontId="0" fillId="0" borderId="10" xfId="0" applyNumberFormat="1" applyBorder="1"/>
    <xf numFmtId="44" fontId="16" fillId="0" borderId="10" xfId="0" applyNumberFormat="1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0" xfId="42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5" borderId="0" xfId="0" applyFont="1" applyFill="1"/>
    <xf numFmtId="164" fontId="16" fillId="35" borderId="0" xfId="0" applyNumberFormat="1" applyFont="1" applyFill="1"/>
    <xf numFmtId="0" fontId="16" fillId="36" borderId="0" xfId="0" applyFont="1" applyFill="1"/>
    <xf numFmtId="164" fontId="16" fillId="36" borderId="0" xfId="0" applyNumberFormat="1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7"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\ [$€-C0A]_-;\-* #,##0.00\ [$€-C0A]_-;_-* &quot;-&quot;??\ [$€-C0A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left style="thin">
          <color indexed="64"/>
        </left>
      </border>
    </dxf>
    <dxf>
      <numFmt numFmtId="164" formatCode="_-* #,##0.00\ [$€-C0A]_-;\-* #,##0.00\ [$€-C0A]_-;_-* &quot;-&quot;??\ [$€-C0A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border outline="0">
        <left style="thin">
          <color indexed="64"/>
        </left>
      </border>
    </dxf>
    <dxf>
      <numFmt numFmtId="164" formatCode="_-* #,##0.00\ [$€-C0A]_-;\-* #,##0.00\ [$€-C0A]_-;_-* &quot;-&quot;??\ [$€-C0A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W11" totalsRowCount="1">
  <autoFilter ref="A2:W10" xr:uid="{00000000-0009-0000-0100-000001000000}"/>
  <tableColumns count="23">
    <tableColumn id="5" xr3:uid="{00000000-0010-0000-0000-000005000000}" name="DENOMINACIÓN" totalsRowLabel="TOTALES" dataDxfId="16" totalsRowDxfId="3"/>
    <tableColumn id="7" xr3:uid="{00000000-0010-0000-0000-000007000000}" name="ADJUDICATARIO" dataDxfId="15" totalsRowDxfId="2"/>
    <tableColumn id="8" xr3:uid="{00000000-0010-0000-0000-000008000000}" name="IMPORTE TOTAL" totalsRowFunction="sum" dataDxfId="14" totalsRowDxfId="1" dataCellStyle="Millares"/>
    <tableColumn id="9" xr3:uid="{00000000-0010-0000-0000-000009000000}" name="AÑOS ANTERIORES" dataDxfId="13"/>
    <tableColumn id="10" xr3:uid="{00000000-0010-0000-0000-00000A000000}" name="COMPROMETIDO"/>
    <tableColumn id="11" xr3:uid="{00000000-0010-0000-0000-00000B000000}" name="DISPONIBLE"/>
    <tableColumn id="12" xr3:uid="{00000000-0010-0000-0000-00000C000000}" name="CERTIFICADO"/>
    <tableColumn id="13" xr3:uid="{00000000-0010-0000-0000-00000D000000}" name="A CERTIFICAR"/>
    <tableColumn id="14" xr3:uid="{00000000-0010-0000-0000-00000E000000}" name="COMPROMETIDO2"/>
    <tableColumn id="15" xr3:uid="{00000000-0010-0000-0000-00000F000000}" name="DISPONIBLE3"/>
    <tableColumn id="16" xr3:uid="{00000000-0010-0000-0000-000010000000}" name="CERTIFICADO4"/>
    <tableColumn id="17" xr3:uid="{00000000-0010-0000-0000-000011000000}" name="A CERTIFICAR5"/>
    <tableColumn id="18" xr3:uid="{00000000-0010-0000-0000-000012000000}" name="COMPROMETIDO6"/>
    <tableColumn id="19" xr3:uid="{00000000-0010-0000-0000-000013000000}" name="DISPONIBLE7"/>
    <tableColumn id="20" xr3:uid="{00000000-0010-0000-0000-000014000000}" name="CERTIFICADO8"/>
    <tableColumn id="21" xr3:uid="{00000000-0010-0000-0000-000015000000}" name="A CERTIFICAR9"/>
    <tableColumn id="22" xr3:uid="{00000000-0010-0000-0000-000016000000}" name="COMPROMETIDO10"/>
    <tableColumn id="23" xr3:uid="{00000000-0010-0000-0000-000017000000}" name="DISPONIBLE11"/>
    <tableColumn id="24" xr3:uid="{00000000-0010-0000-0000-000018000000}" name="CERTIFICADO12"/>
    <tableColumn id="25" xr3:uid="{00000000-0010-0000-0000-000019000000}" name="A CERTIFICAR13"/>
    <tableColumn id="26" xr3:uid="{00000000-0010-0000-0000-00001A000000}" name="AÑOS POSTERIORES" dataDxfId="12" totalsRowDxfId="0"/>
    <tableColumn id="27" xr3:uid="{00000000-0010-0000-0000-00001B000000}" name="INFORMACIÓN ADICIONAL"/>
    <tableColumn id="28" xr3:uid="{00000000-0010-0000-0000-00001C000000}" name="ESTADO EXPEDIENT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9CF75D-CCD1-4985-95FF-5D6674E38CD5}" name="Tabla13" displayName="Tabla13" ref="A2:AA61" totalsRowShown="0">
  <autoFilter ref="A2:AA61" xr:uid="{0A875184-901A-4649-8052-D79A33D4DCCD}">
    <filterColumn colId="26">
      <customFilters>
        <customFilter operator="notEqual" val=" "/>
      </customFilters>
    </filterColumn>
  </autoFilter>
  <tableColumns count="27">
    <tableColumn id="1" xr3:uid="{B22C9DFB-0F3E-4C27-870E-0B024EB6B9E8}" name="DENOMINACIÓN"/>
    <tableColumn id="3" xr3:uid="{CF0FC31A-2AF3-47F9-AFC7-4DD4DDB9D4DC}" name="ADJUDICATARIO"/>
    <tableColumn id="4" xr3:uid="{A422849C-78C1-4C07-960C-EB4FC7DBDC7D}" name="IMPORTE TOTAL" dataDxfId="11"/>
    <tableColumn id="5" xr3:uid="{92E09509-98E7-4A7D-AA0E-DD6D33B2267B}" name="AÑOS ANTERIORES"/>
    <tableColumn id="6" xr3:uid="{4BC48541-DA63-495B-A5AD-76AACE583331}" name="COMPROMETIDO"/>
    <tableColumn id="7" xr3:uid="{0BE73300-4C00-42B7-8C18-45F40ABD1387}" name="DISPONIBLE"/>
    <tableColumn id="8" xr3:uid="{E931885D-528E-4550-92F5-1D5228917839}" name="CERTIFICADO"/>
    <tableColumn id="9" xr3:uid="{4770BAFE-B57C-44D2-8EAE-4CB92366A585}" name="A CERTIFICAR"/>
    <tableColumn id="10" xr3:uid="{57580C58-0DD5-4702-B0B9-BBBAD93BB9BA}" name="COMPROMETIDO2"/>
    <tableColumn id="11" xr3:uid="{EEEB9D85-E707-4906-9FC6-63AEB61F00F6}" name="DISPONIBLE3"/>
    <tableColumn id="12" xr3:uid="{FCF1CE9C-1D7A-4006-B971-92A52E1119AB}" name="CERTIFICADO4"/>
    <tableColumn id="13" xr3:uid="{1713A36C-1648-4F8F-8CE5-771D6B45A699}" name="A CERTIFICAR5"/>
    <tableColumn id="14" xr3:uid="{95101B2C-68E7-491C-8070-A3EA6C9A4772}" name="COMPROMETIDO6"/>
    <tableColumn id="15" xr3:uid="{8CD798F7-7DBC-4453-8FB2-E38B27E31DC0}" name="DISPONIBLE7"/>
    <tableColumn id="16" xr3:uid="{26CDDEDB-D800-46B8-82E3-099B315EA43B}" name="CERTIFICADO8"/>
    <tableColumn id="17" xr3:uid="{B23531FD-9FE2-41AD-B444-51D5D1EF319A}" name="A CERTIFICAR9"/>
    <tableColumn id="18" xr3:uid="{0EECF50B-ABCC-4FE3-A0CB-2319619D452C}" name="COMPROMETIDO10"/>
    <tableColumn id="19" xr3:uid="{5906D873-8059-4CBD-9BF6-5133F95CD693}" name="DISPONIBLE11"/>
    <tableColumn id="20" xr3:uid="{5989B78E-94A6-415F-A45E-4A62D892BB50}" name="CERTIFICADO12"/>
    <tableColumn id="21" xr3:uid="{E10E9371-F595-4B09-AC24-9B1D4969CB0C}" name="A CERTIFICAR13"/>
    <tableColumn id="22" xr3:uid="{E399905B-4451-4978-8D8D-9CA3416307BC}" name="COMPROMETIDO14"/>
    <tableColumn id="23" xr3:uid="{E2CB8E9E-088D-4CF0-8066-6EEBEBC7E110}" name="DISPONIBLE15"/>
    <tableColumn id="24" xr3:uid="{7D198813-6297-4243-84B4-EF49072BD147}" name="CERTIFICADO16"/>
    <tableColumn id="25" xr3:uid="{23FB08F7-3B39-49EA-98B2-EF6C7F7D4064}" name="A CERTIFICAR17"/>
    <tableColumn id="26" xr3:uid="{46BF0720-DDC0-4960-8751-3D5154428A48}" name="AÑOS POSTERIORES" dataDxfId="10"/>
    <tableColumn id="27" xr3:uid="{5B6D72E9-D7C2-4AB3-A870-AC62FFF9C4A9}" name="INFORMACIÓN ADICIONAL"/>
    <tableColumn id="28" xr3:uid="{2826165D-C17F-420D-8AB1-2E8F414E73D4}" name="ESTADO EXPEDIENTE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AC9C97-B824-439A-802D-112DEE6FE7AF}" name="Tabla14" displayName="Tabla14" ref="A2:Z52" totalsRowShown="0">
  <autoFilter ref="A2:Z52" xr:uid="{00000000-0009-0000-0100-000001000000}"/>
  <tableColumns count="26">
    <tableColumn id="1" xr3:uid="{00000000-0010-0000-0000-000001000000}" name="DENOMINACIÓN" dataDxfId="9"/>
    <tableColumn id="3" xr3:uid="{00000000-0010-0000-0000-000003000000}" name="ADJUDICATARIO" dataDxfId="8"/>
    <tableColumn id="4" xr3:uid="{00000000-0010-0000-0000-000004000000}" name="IMPORTE TOTAL" dataDxfId="7" dataCellStyle="Millares"/>
    <tableColumn id="6" xr3:uid="{00000000-0010-0000-0000-000006000000}" name="COMPROMETIDO" dataDxfId="6"/>
    <tableColumn id="7" xr3:uid="{00000000-0010-0000-0000-000007000000}" name="DISPONIBLE"/>
    <tableColumn id="8" xr3:uid="{00000000-0010-0000-0000-000008000000}" name="CERTIFICADO"/>
    <tableColumn id="9" xr3:uid="{00000000-0010-0000-0000-000009000000}" name="A CERTIFICAR"/>
    <tableColumn id="10" xr3:uid="{00000000-0010-0000-0000-00000A000000}" name="COMPROMETIDO2"/>
    <tableColumn id="11" xr3:uid="{00000000-0010-0000-0000-00000B000000}" name="DISPONIBLE3"/>
    <tableColumn id="12" xr3:uid="{00000000-0010-0000-0000-00000C000000}" name="CERTIFICADO4"/>
    <tableColumn id="13" xr3:uid="{00000000-0010-0000-0000-00000D000000}" name="A CERTIFICAR5"/>
    <tableColumn id="14" xr3:uid="{00000000-0010-0000-0000-00000E000000}" name="COMPROMETIDO6"/>
    <tableColumn id="15" xr3:uid="{00000000-0010-0000-0000-00000F000000}" name="DISPONIBLE7"/>
    <tableColumn id="16" xr3:uid="{00000000-0010-0000-0000-000010000000}" name="CERTIFICADO8"/>
    <tableColumn id="17" xr3:uid="{00000000-0010-0000-0000-000011000000}" name="A CERTIFICAR9"/>
    <tableColumn id="18" xr3:uid="{00000000-0010-0000-0000-000012000000}" name="COMPROMETIDO10"/>
    <tableColumn id="19" xr3:uid="{00000000-0010-0000-0000-000013000000}" name="DISPONIBLE11"/>
    <tableColumn id="20" xr3:uid="{00000000-0010-0000-0000-000014000000}" name="CERTIFICADO12"/>
    <tableColumn id="21" xr3:uid="{00000000-0010-0000-0000-000015000000}" name="A CERTIFICAR13"/>
    <tableColumn id="22" xr3:uid="{00000000-0010-0000-0000-000016000000}" name="COMPROMETIDO14"/>
    <tableColumn id="23" xr3:uid="{00000000-0010-0000-0000-000017000000}" name="DISPONIBLE15"/>
    <tableColumn id="24" xr3:uid="{00000000-0010-0000-0000-000018000000}" name="CERTIFICADO16"/>
    <tableColumn id="25" xr3:uid="{00000000-0010-0000-0000-000019000000}" name="A CERTIFICAR17"/>
    <tableColumn id="26" xr3:uid="{00000000-0010-0000-0000-00001A000000}" name="AÑOS POSTERIORES"/>
    <tableColumn id="27" xr3:uid="{00000000-0010-0000-0000-00001B000000}" name="INFORMACIÓN ADICIONAL"/>
    <tableColumn id="28" xr3:uid="{00000000-0010-0000-0000-00001C000000}" name="ESTADO EXPEDIENT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workbookViewId="0">
      <selection activeCell="A15" sqref="A15"/>
    </sheetView>
  </sheetViews>
  <sheetFormatPr baseColWidth="10" defaultRowHeight="14.4" x14ac:dyDescent="0.3"/>
  <cols>
    <col min="1" max="1" width="30" customWidth="1"/>
    <col min="2" max="2" width="17.44140625" style="2" customWidth="1"/>
    <col min="3" max="3" width="17.109375" customWidth="1"/>
    <col min="4" max="4" width="19.6640625" hidden="1" customWidth="1"/>
    <col min="5" max="5" width="18.109375" hidden="1" customWidth="1"/>
    <col min="6" max="6" width="13.5546875" hidden="1" customWidth="1"/>
    <col min="7" max="7" width="14.6640625" hidden="1" customWidth="1"/>
    <col min="8" max="8" width="14.88671875" hidden="1" customWidth="1"/>
    <col min="9" max="9" width="19.109375" hidden="1" customWidth="1"/>
    <col min="10" max="10" width="14.5546875" hidden="1" customWidth="1"/>
    <col min="11" max="11" width="15.6640625" hidden="1" customWidth="1"/>
    <col min="12" max="12" width="15.88671875" hidden="1" customWidth="1"/>
    <col min="13" max="13" width="19.109375" hidden="1" customWidth="1"/>
    <col min="14" max="14" width="14.5546875" hidden="1" customWidth="1"/>
    <col min="15" max="15" width="15.6640625" hidden="1" customWidth="1"/>
    <col min="16" max="16" width="15.88671875" hidden="1" customWidth="1"/>
    <col min="17" max="17" width="20.109375" hidden="1" customWidth="1"/>
    <col min="18" max="18" width="15.5546875" hidden="1" customWidth="1"/>
    <col min="19" max="19" width="16.6640625" hidden="1" customWidth="1"/>
    <col min="20" max="20" width="16.88671875" hidden="1" customWidth="1"/>
    <col min="21" max="21" width="20.5546875" hidden="1" customWidth="1"/>
    <col min="22" max="22" width="26.5546875" hidden="1" customWidth="1"/>
    <col min="23" max="23" width="21.109375" hidden="1" customWidth="1"/>
  </cols>
  <sheetData>
    <row r="1" spans="1:23" x14ac:dyDescent="0.3">
      <c r="A1" s="16" t="s">
        <v>33</v>
      </c>
      <c r="B1" s="16"/>
      <c r="C1" s="16"/>
      <c r="E1" t="s">
        <v>0</v>
      </c>
      <c r="F1" t="s">
        <v>0</v>
      </c>
      <c r="G1" t="s">
        <v>0</v>
      </c>
      <c r="H1" t="s">
        <v>0</v>
      </c>
      <c r="I1" t="s">
        <v>1</v>
      </c>
      <c r="J1" t="s">
        <v>1</v>
      </c>
      <c r="K1" t="s">
        <v>1</v>
      </c>
      <c r="L1" t="s">
        <v>1</v>
      </c>
      <c r="M1" t="s">
        <v>2</v>
      </c>
      <c r="N1" t="s">
        <v>2</v>
      </c>
      <c r="O1" t="s">
        <v>2</v>
      </c>
      <c r="P1" t="s">
        <v>2</v>
      </c>
      <c r="Q1" t="s">
        <v>3</v>
      </c>
      <c r="R1" t="s">
        <v>3</v>
      </c>
      <c r="S1" t="s">
        <v>3</v>
      </c>
      <c r="T1" t="s">
        <v>3</v>
      </c>
    </row>
    <row r="2" spans="1:23" x14ac:dyDescent="0.3">
      <c r="A2" s="3" t="s">
        <v>4</v>
      </c>
      <c r="B2" s="4" t="s">
        <v>5</v>
      </c>
      <c r="C2" s="3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12</v>
      </c>
      <c r="V2" t="s">
        <v>13</v>
      </c>
      <c r="W2" t="s">
        <v>14</v>
      </c>
    </row>
    <row r="3" spans="1:23" x14ac:dyDescent="0.3">
      <c r="A3" s="3" t="s">
        <v>106</v>
      </c>
      <c r="B3" s="4"/>
      <c r="C3" s="5">
        <v>270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t="s">
        <v>16</v>
      </c>
      <c r="W3" t="s">
        <v>17</v>
      </c>
    </row>
    <row r="4" spans="1:23" ht="86.4" x14ac:dyDescent="0.3">
      <c r="A4" s="4" t="s">
        <v>18</v>
      </c>
      <c r="B4" s="4"/>
      <c r="C4" s="5">
        <v>8114.83</v>
      </c>
      <c r="D4">
        <v>0</v>
      </c>
      <c r="E4">
        <v>0</v>
      </c>
      <c r="F4">
        <v>0</v>
      </c>
      <c r="G4">
        <v>0</v>
      </c>
      <c r="H4">
        <v>0</v>
      </c>
      <c r="I4">
        <v>515.13</v>
      </c>
      <c r="J4">
        <v>0</v>
      </c>
      <c r="K4">
        <v>515.13</v>
      </c>
      <c r="L4">
        <v>0</v>
      </c>
      <c r="M4">
        <v>61.7</v>
      </c>
      <c r="N4">
        <v>0</v>
      </c>
      <c r="O4">
        <v>61.7</v>
      </c>
      <c r="P4">
        <v>0</v>
      </c>
      <c r="Q4" s="1">
        <v>7088</v>
      </c>
      <c r="R4">
        <v>450</v>
      </c>
      <c r="S4" s="1">
        <v>7088</v>
      </c>
      <c r="T4">
        <v>0</v>
      </c>
      <c r="U4">
        <v>0</v>
      </c>
      <c r="V4" t="s">
        <v>15</v>
      </c>
    </row>
    <row r="5" spans="1:23" ht="28.8" x14ac:dyDescent="0.3">
      <c r="A5" s="4" t="s">
        <v>136</v>
      </c>
      <c r="B5" s="4" t="s">
        <v>19</v>
      </c>
      <c r="C5" s="5">
        <v>235.09</v>
      </c>
      <c r="D5">
        <v>0</v>
      </c>
      <c r="E5">
        <v>0</v>
      </c>
      <c r="F5">
        <v>0</v>
      </c>
      <c r="G5">
        <v>0</v>
      </c>
      <c r="H5">
        <v>0</v>
      </c>
      <c r="I5">
        <v>235.09</v>
      </c>
      <c r="J5">
        <v>0</v>
      </c>
      <c r="K5">
        <v>235.09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t="s">
        <v>16</v>
      </c>
      <c r="W5" t="s">
        <v>17</v>
      </c>
    </row>
    <row r="6" spans="1:23" ht="28.8" x14ac:dyDescent="0.3">
      <c r="A6" s="4" t="s">
        <v>137</v>
      </c>
      <c r="B6" s="4" t="s">
        <v>19</v>
      </c>
      <c r="C6" s="5">
        <v>280.04000000000002</v>
      </c>
      <c r="D6">
        <v>0</v>
      </c>
      <c r="E6">
        <v>0</v>
      </c>
      <c r="F6">
        <v>0</v>
      </c>
      <c r="G6">
        <v>0</v>
      </c>
      <c r="H6">
        <v>0</v>
      </c>
      <c r="I6">
        <v>280.04000000000002</v>
      </c>
      <c r="J6">
        <v>0</v>
      </c>
      <c r="K6">
        <v>280.04000000000002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">
        <v>16</v>
      </c>
      <c r="W6" t="s">
        <v>17</v>
      </c>
    </row>
    <row r="7" spans="1:23" ht="43.2" x14ac:dyDescent="0.3">
      <c r="A7" s="4" t="s">
        <v>138</v>
      </c>
      <c r="B7" s="4" t="s">
        <v>20</v>
      </c>
      <c r="C7" s="5">
        <v>61.7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t="s">
        <v>16</v>
      </c>
      <c r="W7" t="s">
        <v>17</v>
      </c>
    </row>
    <row r="8" spans="1:23" ht="43.2" x14ac:dyDescent="0.3">
      <c r="A8" s="4" t="s">
        <v>107</v>
      </c>
      <c r="B8" s="4"/>
      <c r="C8" s="5">
        <v>7088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">
        <v>16</v>
      </c>
      <c r="W8" t="s">
        <v>17</v>
      </c>
    </row>
    <row r="9" spans="1:23" x14ac:dyDescent="0.3">
      <c r="A9" s="4" t="s">
        <v>139</v>
      </c>
      <c r="B9" s="4"/>
      <c r="C9" s="5">
        <v>286.5</v>
      </c>
      <c r="D9">
        <v>0</v>
      </c>
      <c r="E9">
        <v>0</v>
      </c>
      <c r="F9">
        <v>0</v>
      </c>
      <c r="G9">
        <v>0</v>
      </c>
      <c r="H9">
        <v>0</v>
      </c>
      <c r="I9">
        <v>286.5</v>
      </c>
      <c r="J9">
        <v>0</v>
      </c>
      <c r="K9">
        <v>286.5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">
        <v>4962.87</v>
      </c>
      <c r="V9" t="s">
        <v>16</v>
      </c>
      <c r="W9" t="s">
        <v>17</v>
      </c>
    </row>
    <row r="10" spans="1:23" x14ac:dyDescent="0.3">
      <c r="A10" s="4" t="s">
        <v>123</v>
      </c>
      <c r="B10" s="4"/>
      <c r="C10" s="5">
        <v>19000</v>
      </c>
      <c r="D10" s="11"/>
      <c r="U10" s="1"/>
    </row>
    <row r="11" spans="1:23" x14ac:dyDescent="0.3">
      <c r="A11" s="4" t="s">
        <v>34</v>
      </c>
      <c r="B11" s="4"/>
      <c r="C11" s="12">
        <f>SUBTOTAL(109,Tabla1[IMPORTE TOTAL])</f>
        <v>35336.160000000003</v>
      </c>
      <c r="U11" s="1"/>
    </row>
  </sheetData>
  <mergeCells count="1">
    <mergeCell ref="A1:C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C536-46FD-4FEE-9673-16C05C4D927C}">
  <dimension ref="A1:AA61"/>
  <sheetViews>
    <sheetView topLeftCell="A45" workbookViewId="0">
      <selection activeCell="B57" sqref="B57"/>
    </sheetView>
  </sheetViews>
  <sheetFormatPr baseColWidth="10" defaultRowHeight="14.4" x14ac:dyDescent="0.3"/>
  <cols>
    <col min="1" max="1" width="43.88671875" customWidth="1"/>
    <col min="2" max="3" width="37.5546875" customWidth="1"/>
    <col min="4" max="4" width="19.6640625" hidden="1" customWidth="1"/>
    <col min="5" max="5" width="18.109375" hidden="1" customWidth="1"/>
    <col min="6" max="6" width="13.5546875" hidden="1" customWidth="1"/>
    <col min="7" max="7" width="14.6640625" hidden="1" customWidth="1"/>
    <col min="8" max="8" width="14.88671875" hidden="1" customWidth="1"/>
    <col min="9" max="9" width="19.109375" hidden="1" customWidth="1"/>
    <col min="10" max="10" width="14.5546875" hidden="1" customWidth="1"/>
    <col min="11" max="11" width="15.6640625" hidden="1" customWidth="1"/>
    <col min="12" max="12" width="15.88671875" hidden="1" customWidth="1"/>
    <col min="13" max="13" width="19.109375" hidden="1" customWidth="1"/>
    <col min="14" max="14" width="14.5546875" hidden="1" customWidth="1"/>
    <col min="15" max="15" width="15.6640625" hidden="1" customWidth="1"/>
    <col min="16" max="16" width="15.88671875" hidden="1" customWidth="1"/>
    <col min="17" max="17" width="20.109375" hidden="1" customWidth="1"/>
    <col min="18" max="18" width="15.5546875" hidden="1" customWidth="1"/>
    <col min="19" max="19" width="16.6640625" hidden="1" customWidth="1"/>
    <col min="20" max="20" width="16.88671875" hidden="1" customWidth="1"/>
    <col min="21" max="21" width="20.109375" hidden="1" customWidth="1"/>
    <col min="22" max="22" width="15.5546875" hidden="1" customWidth="1"/>
    <col min="23" max="23" width="16.6640625" hidden="1" customWidth="1"/>
    <col min="24" max="24" width="16.88671875" hidden="1" customWidth="1"/>
    <col min="25" max="25" width="20.5546875" hidden="1" customWidth="1"/>
    <col min="26" max="26" width="26.5546875" hidden="1" customWidth="1"/>
    <col min="27" max="27" width="21.109375" hidden="1" customWidth="1"/>
  </cols>
  <sheetData>
    <row r="1" spans="1:27" x14ac:dyDescent="0.3">
      <c r="A1" s="17" t="s">
        <v>35</v>
      </c>
      <c r="B1" s="17"/>
      <c r="C1" s="17"/>
      <c r="E1" t="s">
        <v>0</v>
      </c>
      <c r="F1" t="s">
        <v>0</v>
      </c>
      <c r="G1" t="s">
        <v>0</v>
      </c>
      <c r="H1" t="s">
        <v>0</v>
      </c>
      <c r="I1" t="s">
        <v>1</v>
      </c>
      <c r="J1" t="s">
        <v>1</v>
      </c>
      <c r="K1" t="s">
        <v>1</v>
      </c>
      <c r="L1" t="s">
        <v>1</v>
      </c>
      <c r="M1" t="s">
        <v>76</v>
      </c>
      <c r="N1" t="s">
        <v>76</v>
      </c>
      <c r="O1" t="s">
        <v>76</v>
      </c>
      <c r="P1" t="s">
        <v>76</v>
      </c>
      <c r="Q1" t="s">
        <v>2</v>
      </c>
      <c r="R1" t="s">
        <v>2</v>
      </c>
      <c r="S1" t="s">
        <v>2</v>
      </c>
      <c r="T1" t="s">
        <v>2</v>
      </c>
      <c r="U1" t="s">
        <v>3</v>
      </c>
      <c r="V1" t="s">
        <v>3</v>
      </c>
      <c r="W1" t="s">
        <v>3</v>
      </c>
      <c r="X1" t="s">
        <v>3</v>
      </c>
    </row>
    <row r="2" spans="1:27" x14ac:dyDescent="0.3">
      <c r="A2" s="3" t="s">
        <v>4</v>
      </c>
      <c r="B2" s="3" t="s">
        <v>5</v>
      </c>
      <c r="C2" s="3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75</v>
      </c>
      <c r="V2" t="s">
        <v>74</v>
      </c>
      <c r="W2" t="s">
        <v>73</v>
      </c>
      <c r="X2" t="s">
        <v>72</v>
      </c>
      <c r="Y2" t="s">
        <v>12</v>
      </c>
      <c r="Z2" t="s">
        <v>13</v>
      </c>
      <c r="AA2" t="s">
        <v>14</v>
      </c>
    </row>
    <row r="3" spans="1:27" hidden="1" x14ac:dyDescent="0.3">
      <c r="A3" t="s">
        <v>36</v>
      </c>
      <c r="C3" s="1">
        <v>12020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1">
        <v>12020</v>
      </c>
      <c r="V3">
        <v>0</v>
      </c>
      <c r="W3" s="1">
        <v>12020</v>
      </c>
      <c r="X3">
        <v>0</v>
      </c>
      <c r="Y3">
        <v>0</v>
      </c>
      <c r="Z3" t="s">
        <v>15</v>
      </c>
    </row>
    <row r="4" spans="1:27" ht="28.8" x14ac:dyDescent="0.3">
      <c r="A4" s="3" t="s">
        <v>37</v>
      </c>
      <c r="B4" s="4" t="s">
        <v>38</v>
      </c>
      <c r="C4" s="5">
        <v>9760</v>
      </c>
      <c r="U4" s="1"/>
      <c r="W4" s="1"/>
      <c r="Y4" s="1"/>
    </row>
    <row r="5" spans="1:27" ht="28.8" x14ac:dyDescent="0.3">
      <c r="A5" s="3" t="s">
        <v>39</v>
      </c>
      <c r="B5" s="4" t="s">
        <v>38</v>
      </c>
      <c r="C5" s="5">
        <v>7840</v>
      </c>
      <c r="U5" s="1"/>
      <c r="W5" s="1"/>
      <c r="Y5" s="1"/>
    </row>
    <row r="6" spans="1:27" x14ac:dyDescent="0.3">
      <c r="A6" s="4" t="s">
        <v>108</v>
      </c>
      <c r="B6" s="3"/>
      <c r="C6" s="5">
        <v>12020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t="s">
        <v>16</v>
      </c>
      <c r="AA6" t="s">
        <v>17</v>
      </c>
    </row>
    <row r="7" spans="1:27" hidden="1" x14ac:dyDescent="0.3">
      <c r="A7" t="s">
        <v>40</v>
      </c>
      <c r="C7" s="1">
        <v>18020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">
        <v>18020</v>
      </c>
      <c r="V7">
        <v>0</v>
      </c>
      <c r="W7" s="1">
        <v>18020</v>
      </c>
      <c r="X7">
        <v>0</v>
      </c>
      <c r="Y7">
        <v>0</v>
      </c>
      <c r="Z7" t="s">
        <v>15</v>
      </c>
    </row>
    <row r="8" spans="1:27" ht="28.8" x14ac:dyDescent="0.3">
      <c r="A8" s="4" t="s">
        <v>109</v>
      </c>
      <c r="B8" s="3"/>
      <c r="C8" s="5">
        <v>18020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16</v>
      </c>
      <c r="AA8" t="s">
        <v>17</v>
      </c>
    </row>
    <row r="9" spans="1:27" hidden="1" x14ac:dyDescent="0.3">
      <c r="A9" t="s">
        <v>41</v>
      </c>
      <c r="C9" s="1">
        <v>8061.2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">
        <v>8061.2</v>
      </c>
      <c r="V9">
        <v>0</v>
      </c>
      <c r="W9" s="1">
        <v>8061.2</v>
      </c>
      <c r="X9">
        <v>0</v>
      </c>
      <c r="Y9">
        <v>0</v>
      </c>
      <c r="Z9" t="s">
        <v>15</v>
      </c>
    </row>
    <row r="10" spans="1:27" ht="28.8" x14ac:dyDescent="0.3">
      <c r="A10" s="4" t="s">
        <v>110</v>
      </c>
      <c r="B10" s="3"/>
      <c r="C10" s="5">
        <v>8061.2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16</v>
      </c>
      <c r="AA10" t="s">
        <v>17</v>
      </c>
    </row>
    <row r="11" spans="1:27" hidden="1" x14ac:dyDescent="0.3">
      <c r="A11" t="s">
        <v>42</v>
      </c>
      <c r="C11" s="1">
        <v>8343</v>
      </c>
      <c r="D11">
        <v>0</v>
      </c>
      <c r="E11">
        <v>0</v>
      </c>
      <c r="F11">
        <v>0</v>
      </c>
      <c r="G11">
        <v>0</v>
      </c>
      <c r="H11">
        <v>0</v>
      </c>
      <c r="I11">
        <v>103.6</v>
      </c>
      <c r="J11">
        <v>0</v>
      </c>
      <c r="K11">
        <v>103.6</v>
      </c>
      <c r="L11">
        <v>0</v>
      </c>
      <c r="M11">
        <v>0</v>
      </c>
      <c r="N11">
        <v>0</v>
      </c>
      <c r="O11">
        <v>0</v>
      </c>
      <c r="P11">
        <v>0</v>
      </c>
      <c r="Q11">
        <v>49.4</v>
      </c>
      <c r="R11">
        <v>0</v>
      </c>
      <c r="S11">
        <v>49.4</v>
      </c>
      <c r="T11">
        <v>0</v>
      </c>
      <c r="U11" s="1">
        <v>8190</v>
      </c>
      <c r="V11">
        <v>0</v>
      </c>
      <c r="W11" s="1">
        <v>8190</v>
      </c>
      <c r="X11">
        <v>0</v>
      </c>
      <c r="Y11">
        <v>0</v>
      </c>
      <c r="Z11" t="s">
        <v>15</v>
      </c>
    </row>
    <row r="12" spans="1:27" x14ac:dyDescent="0.3">
      <c r="A12" s="4" t="s">
        <v>43</v>
      </c>
      <c r="B12" s="3"/>
      <c r="C12" s="5">
        <v>103.6</v>
      </c>
      <c r="D12">
        <v>0</v>
      </c>
      <c r="E12">
        <v>0</v>
      </c>
      <c r="F12">
        <v>0</v>
      </c>
      <c r="G12">
        <v>0</v>
      </c>
      <c r="H12">
        <v>0</v>
      </c>
      <c r="I12">
        <v>103.6</v>
      </c>
      <c r="J12">
        <v>0</v>
      </c>
      <c r="K12">
        <v>103.6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t="s">
        <v>16</v>
      </c>
      <c r="AA12" t="s">
        <v>17</v>
      </c>
    </row>
    <row r="13" spans="1:27" x14ac:dyDescent="0.3">
      <c r="A13" s="4" t="s">
        <v>44</v>
      </c>
      <c r="B13" s="3"/>
      <c r="C13" s="5">
        <v>49.4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t="s">
        <v>16</v>
      </c>
      <c r="AA13" t="s">
        <v>17</v>
      </c>
    </row>
    <row r="14" spans="1:27" x14ac:dyDescent="0.3">
      <c r="A14" s="4" t="s">
        <v>111</v>
      </c>
      <c r="B14" s="3"/>
      <c r="C14" s="5">
        <v>8190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t="s">
        <v>16</v>
      </c>
      <c r="AA14" t="s">
        <v>17</v>
      </c>
    </row>
    <row r="15" spans="1:27" hidden="1" x14ac:dyDescent="0.3">
      <c r="A15" t="s">
        <v>45</v>
      </c>
      <c r="C15" s="1">
        <v>6155.07</v>
      </c>
      <c r="D15">
        <v>0</v>
      </c>
      <c r="E15">
        <v>0</v>
      </c>
      <c r="F15">
        <v>0</v>
      </c>
      <c r="G15">
        <v>0</v>
      </c>
      <c r="H15">
        <v>0</v>
      </c>
      <c r="I15">
        <v>646.76</v>
      </c>
      <c r="J15">
        <v>0</v>
      </c>
      <c r="K15">
        <v>646.76</v>
      </c>
      <c r="L15">
        <v>0</v>
      </c>
      <c r="M15">
        <v>197.91</v>
      </c>
      <c r="N15">
        <v>0</v>
      </c>
      <c r="O15">
        <v>197.91</v>
      </c>
      <c r="P15">
        <v>0</v>
      </c>
      <c r="Q15">
        <v>100.4</v>
      </c>
      <c r="R15">
        <v>0</v>
      </c>
      <c r="S15">
        <v>100.4</v>
      </c>
      <c r="T15">
        <v>0</v>
      </c>
      <c r="U15" s="1">
        <v>5210</v>
      </c>
      <c r="V15">
        <v>0</v>
      </c>
      <c r="W15" s="1">
        <v>5210</v>
      </c>
      <c r="X15">
        <v>0</v>
      </c>
      <c r="Y15">
        <v>0</v>
      </c>
      <c r="Z15" t="s">
        <v>15</v>
      </c>
    </row>
    <row r="16" spans="1:27" x14ac:dyDescent="0.3">
      <c r="A16" s="4" t="s">
        <v>46</v>
      </c>
      <c r="B16" s="3"/>
      <c r="C16" s="5">
        <v>304</v>
      </c>
      <c r="D16">
        <v>0</v>
      </c>
      <c r="E16">
        <v>0</v>
      </c>
      <c r="F16">
        <v>0</v>
      </c>
      <c r="G16">
        <v>0</v>
      </c>
      <c r="H16">
        <v>0</v>
      </c>
      <c r="I16">
        <v>304</v>
      </c>
      <c r="J16">
        <v>0</v>
      </c>
      <c r="K16">
        <v>304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t="s">
        <v>16</v>
      </c>
      <c r="AA16" t="s">
        <v>17</v>
      </c>
    </row>
    <row r="17" spans="1:27" x14ac:dyDescent="0.3">
      <c r="A17" s="4" t="s">
        <v>47</v>
      </c>
      <c r="B17" s="3" t="s">
        <v>19</v>
      </c>
      <c r="C17" s="5">
        <v>644.76</v>
      </c>
      <c r="D17">
        <v>0</v>
      </c>
      <c r="E17">
        <v>0</v>
      </c>
      <c r="F17">
        <v>0</v>
      </c>
      <c r="G17">
        <v>0</v>
      </c>
      <c r="H17">
        <v>0</v>
      </c>
      <c r="I17">
        <v>342.76</v>
      </c>
      <c r="J17">
        <v>0</v>
      </c>
      <c r="K17">
        <v>342.76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t="s">
        <v>16</v>
      </c>
      <c r="AA17" t="s">
        <v>17</v>
      </c>
    </row>
    <row r="18" spans="1:27" x14ac:dyDescent="0.3">
      <c r="A18" s="4" t="s">
        <v>48</v>
      </c>
      <c r="B18" s="3"/>
      <c r="C18" s="5">
        <v>197.91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16</v>
      </c>
      <c r="AA18" t="s">
        <v>17</v>
      </c>
    </row>
    <row r="19" spans="1:27" x14ac:dyDescent="0.3">
      <c r="A19" s="4" t="s">
        <v>49</v>
      </c>
      <c r="B19" s="3"/>
      <c r="C19" s="5">
        <v>200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t="s">
        <v>16</v>
      </c>
      <c r="AA19" t="s">
        <v>17</v>
      </c>
    </row>
    <row r="20" spans="1:27" ht="28.8" x14ac:dyDescent="0.3">
      <c r="A20" s="4" t="s">
        <v>112</v>
      </c>
      <c r="B20" s="3"/>
      <c r="C20" s="5">
        <v>5210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t="s">
        <v>16</v>
      </c>
      <c r="AA20" t="s">
        <v>17</v>
      </c>
    </row>
    <row r="21" spans="1:27" hidden="1" x14ac:dyDescent="0.3">
      <c r="A21" t="s">
        <v>50</v>
      </c>
      <c r="C21" s="1">
        <v>4224.07</v>
      </c>
      <c r="D21">
        <v>0</v>
      </c>
      <c r="E21">
        <v>0</v>
      </c>
      <c r="F21">
        <v>0</v>
      </c>
      <c r="G21">
        <v>0</v>
      </c>
      <c r="H21">
        <v>0</v>
      </c>
      <c r="I21">
        <v>188.82</v>
      </c>
      <c r="J21">
        <v>0</v>
      </c>
      <c r="K21">
        <v>188.82</v>
      </c>
      <c r="L21">
        <v>0</v>
      </c>
      <c r="M21">
        <v>0</v>
      </c>
      <c r="N21">
        <v>0</v>
      </c>
      <c r="O21">
        <v>0</v>
      </c>
      <c r="P21">
        <v>0</v>
      </c>
      <c r="Q21">
        <v>25.25</v>
      </c>
      <c r="R21">
        <v>0</v>
      </c>
      <c r="S21">
        <v>25.25</v>
      </c>
      <c r="T21">
        <v>0</v>
      </c>
      <c r="U21" s="1">
        <v>4010</v>
      </c>
      <c r="V21">
        <v>0</v>
      </c>
      <c r="W21" s="1">
        <v>4010</v>
      </c>
      <c r="X21">
        <v>0</v>
      </c>
      <c r="Y21">
        <v>0</v>
      </c>
      <c r="Z21" t="s">
        <v>15</v>
      </c>
    </row>
    <row r="22" spans="1:27" x14ac:dyDescent="0.3">
      <c r="A22" s="4" t="s">
        <v>51</v>
      </c>
      <c r="B22" s="3" t="s">
        <v>19</v>
      </c>
      <c r="C22" s="5">
        <v>188.82</v>
      </c>
      <c r="D22">
        <v>0</v>
      </c>
      <c r="E22">
        <v>0</v>
      </c>
      <c r="F22">
        <v>0</v>
      </c>
      <c r="G22">
        <v>0</v>
      </c>
      <c r="H22">
        <v>0</v>
      </c>
      <c r="I22">
        <v>188.82</v>
      </c>
      <c r="J22">
        <v>0</v>
      </c>
      <c r="K22">
        <v>188.82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t="s">
        <v>16</v>
      </c>
      <c r="AA22" t="s">
        <v>17</v>
      </c>
    </row>
    <row r="23" spans="1:27" x14ac:dyDescent="0.3">
      <c r="A23" s="4" t="s">
        <v>52</v>
      </c>
      <c r="B23" s="3"/>
      <c r="C23" s="5">
        <v>100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t="s">
        <v>16</v>
      </c>
      <c r="AA23" t="s">
        <v>17</v>
      </c>
    </row>
    <row r="24" spans="1:27" x14ac:dyDescent="0.3">
      <c r="A24" s="4" t="s">
        <v>113</v>
      </c>
      <c r="B24" s="3"/>
      <c r="C24" s="5">
        <v>4010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t="s">
        <v>16</v>
      </c>
      <c r="AA24" t="s">
        <v>17</v>
      </c>
    </row>
    <row r="25" spans="1:27" hidden="1" x14ac:dyDescent="0.3">
      <c r="A25" t="s">
        <v>53</v>
      </c>
      <c r="C25" s="1">
        <v>4610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1">
        <v>4610</v>
      </c>
      <c r="V25">
        <v>0</v>
      </c>
      <c r="W25" s="1">
        <v>4610</v>
      </c>
      <c r="X25">
        <v>0</v>
      </c>
      <c r="Y25">
        <v>0</v>
      </c>
      <c r="Z25" t="s">
        <v>15</v>
      </c>
    </row>
    <row r="26" spans="1:27" x14ac:dyDescent="0.3">
      <c r="A26" s="4" t="s">
        <v>114</v>
      </c>
      <c r="B26" s="3"/>
      <c r="C26" s="5">
        <v>4610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t="s">
        <v>16</v>
      </c>
      <c r="AA26" t="s">
        <v>17</v>
      </c>
    </row>
    <row r="27" spans="1:27" hidden="1" x14ac:dyDescent="0.3">
      <c r="A27" t="s">
        <v>54</v>
      </c>
      <c r="C27" s="1">
        <v>3333.4</v>
      </c>
      <c r="D27">
        <v>0</v>
      </c>
      <c r="E27">
        <v>0</v>
      </c>
      <c r="F27">
        <v>0</v>
      </c>
      <c r="G27">
        <v>0</v>
      </c>
      <c r="H27">
        <v>0</v>
      </c>
      <c r="I27">
        <v>163.4</v>
      </c>
      <c r="J27">
        <v>0</v>
      </c>
      <c r="K27">
        <v>163.4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">
        <v>3170</v>
      </c>
      <c r="V27">
        <v>0</v>
      </c>
      <c r="W27" s="1">
        <v>3170</v>
      </c>
      <c r="X27">
        <v>0</v>
      </c>
      <c r="Y27">
        <v>0</v>
      </c>
      <c r="Z27" t="s">
        <v>15</v>
      </c>
    </row>
    <row r="28" spans="1:27" x14ac:dyDescent="0.3">
      <c r="A28" s="4" t="s">
        <v>55</v>
      </c>
      <c r="B28" s="3" t="s">
        <v>19</v>
      </c>
      <c r="C28" s="5">
        <v>163.4</v>
      </c>
      <c r="D28">
        <v>0</v>
      </c>
      <c r="E28">
        <v>0</v>
      </c>
      <c r="F28">
        <v>0</v>
      </c>
      <c r="G28">
        <v>0</v>
      </c>
      <c r="H28">
        <v>0</v>
      </c>
      <c r="I28">
        <v>163.4</v>
      </c>
      <c r="J28">
        <v>0</v>
      </c>
      <c r="K28">
        <v>163.4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t="s">
        <v>16</v>
      </c>
      <c r="AA28" t="s">
        <v>17</v>
      </c>
    </row>
    <row r="29" spans="1:27" ht="28.8" x14ac:dyDescent="0.3">
      <c r="A29" s="4" t="s">
        <v>115</v>
      </c>
      <c r="B29" s="3"/>
      <c r="C29" s="5">
        <v>3170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t="s">
        <v>16</v>
      </c>
      <c r="AA29" t="s">
        <v>17</v>
      </c>
    </row>
    <row r="30" spans="1:27" hidden="1" x14ac:dyDescent="0.3">
      <c r="A30" t="s">
        <v>56</v>
      </c>
      <c r="C30" s="1">
        <v>3170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1">
        <v>3170</v>
      </c>
      <c r="V30">
        <v>0</v>
      </c>
      <c r="W30" s="1">
        <v>3170</v>
      </c>
      <c r="X30">
        <v>0</v>
      </c>
      <c r="Y30">
        <v>0</v>
      </c>
      <c r="Z30" t="s">
        <v>15</v>
      </c>
    </row>
    <row r="31" spans="1:27" ht="43.2" x14ac:dyDescent="0.3">
      <c r="A31" s="4" t="s">
        <v>116</v>
      </c>
      <c r="B31" s="3"/>
      <c r="C31" s="5">
        <v>3170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t="s">
        <v>16</v>
      </c>
      <c r="AA31" t="s">
        <v>17</v>
      </c>
    </row>
    <row r="32" spans="1:27" hidden="1" x14ac:dyDescent="0.3">
      <c r="A32" t="s">
        <v>57</v>
      </c>
      <c r="C32" s="1">
        <v>3379.6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">
        <v>3259.6</v>
      </c>
      <c r="V32">
        <v>120</v>
      </c>
      <c r="W32" s="1">
        <v>3259.6</v>
      </c>
      <c r="X32">
        <v>0</v>
      </c>
      <c r="Y32">
        <v>0</v>
      </c>
      <c r="Z32" t="s">
        <v>15</v>
      </c>
    </row>
    <row r="33" spans="1:27" ht="28.8" x14ac:dyDescent="0.3">
      <c r="A33" s="4" t="s">
        <v>117</v>
      </c>
      <c r="B33" s="3"/>
      <c r="C33" s="5">
        <v>3259.6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t="s">
        <v>16</v>
      </c>
      <c r="AA33" t="s">
        <v>17</v>
      </c>
    </row>
    <row r="34" spans="1:27" hidden="1" x14ac:dyDescent="0.3">
      <c r="A34" t="s">
        <v>58</v>
      </c>
      <c r="C34" s="1">
        <v>3290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1">
        <v>3290</v>
      </c>
      <c r="V34">
        <v>0</v>
      </c>
      <c r="W34" s="1">
        <v>3290</v>
      </c>
      <c r="X34">
        <v>0</v>
      </c>
      <c r="Y34">
        <v>0</v>
      </c>
      <c r="Z34" t="s">
        <v>15</v>
      </c>
    </row>
    <row r="35" spans="1:27" ht="28.8" x14ac:dyDescent="0.3">
      <c r="A35" s="4" t="s">
        <v>118</v>
      </c>
      <c r="B35" s="3"/>
      <c r="C35" s="5">
        <v>3290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t="s">
        <v>16</v>
      </c>
      <c r="AA35" t="s">
        <v>17</v>
      </c>
    </row>
    <row r="36" spans="1:27" hidden="1" x14ac:dyDescent="0.3">
      <c r="A36" t="s">
        <v>59</v>
      </c>
      <c r="C36" s="1">
        <v>4883</v>
      </c>
      <c r="D36">
        <v>0</v>
      </c>
      <c r="E36">
        <v>0</v>
      </c>
      <c r="F36">
        <v>0</v>
      </c>
      <c r="G36">
        <v>0</v>
      </c>
      <c r="H36">
        <v>0</v>
      </c>
      <c r="I36">
        <v>423</v>
      </c>
      <c r="J36">
        <v>0</v>
      </c>
      <c r="K36">
        <v>423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">
        <v>4460</v>
      </c>
      <c r="V36">
        <v>0</v>
      </c>
      <c r="W36" s="1">
        <v>4460</v>
      </c>
      <c r="X36">
        <v>0</v>
      </c>
      <c r="Y36">
        <v>0</v>
      </c>
      <c r="Z36" t="s">
        <v>15</v>
      </c>
    </row>
    <row r="37" spans="1:27" ht="28.8" x14ac:dyDescent="0.3">
      <c r="A37" s="4" t="s">
        <v>60</v>
      </c>
      <c r="B37" s="3" t="s">
        <v>19</v>
      </c>
      <c r="C37" s="5">
        <v>423</v>
      </c>
      <c r="D37">
        <v>0</v>
      </c>
      <c r="E37">
        <v>0</v>
      </c>
      <c r="F37">
        <v>0</v>
      </c>
      <c r="G37">
        <v>0</v>
      </c>
      <c r="H37">
        <v>0</v>
      </c>
      <c r="I37">
        <v>423</v>
      </c>
      <c r="J37">
        <v>0</v>
      </c>
      <c r="K37">
        <v>423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t="s">
        <v>16</v>
      </c>
      <c r="AA37" t="s">
        <v>17</v>
      </c>
    </row>
    <row r="38" spans="1:27" x14ac:dyDescent="0.3">
      <c r="A38" s="4" t="s">
        <v>119</v>
      </c>
      <c r="B38" s="3"/>
      <c r="C38" s="5">
        <v>4460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t="s">
        <v>16</v>
      </c>
      <c r="AA38" t="s">
        <v>17</v>
      </c>
    </row>
    <row r="39" spans="1:27" hidden="1" x14ac:dyDescent="0.3">
      <c r="A39" t="s">
        <v>61</v>
      </c>
      <c r="C39" s="1">
        <v>4890</v>
      </c>
      <c r="D39">
        <v>0</v>
      </c>
      <c r="E39">
        <v>0</v>
      </c>
      <c r="F39">
        <v>0</v>
      </c>
      <c r="G39">
        <v>0</v>
      </c>
      <c r="H39">
        <v>0</v>
      </c>
      <c r="I39">
        <v>415</v>
      </c>
      <c r="J39">
        <v>0</v>
      </c>
      <c r="K39">
        <v>415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1">
        <v>4475</v>
      </c>
      <c r="V39">
        <v>0</v>
      </c>
      <c r="W39" s="1">
        <v>4475</v>
      </c>
      <c r="X39">
        <v>0</v>
      </c>
      <c r="Y39">
        <v>0</v>
      </c>
      <c r="Z39" t="s">
        <v>15</v>
      </c>
    </row>
    <row r="40" spans="1:27" ht="28.8" x14ac:dyDescent="0.3">
      <c r="A40" s="4" t="s">
        <v>62</v>
      </c>
      <c r="B40" s="3" t="s">
        <v>19</v>
      </c>
      <c r="C40" s="5">
        <v>415</v>
      </c>
      <c r="D40">
        <v>0</v>
      </c>
      <c r="E40">
        <v>0</v>
      </c>
      <c r="F40">
        <v>0</v>
      </c>
      <c r="G40">
        <v>0</v>
      </c>
      <c r="H40">
        <v>0</v>
      </c>
      <c r="I40">
        <v>415</v>
      </c>
      <c r="J40">
        <v>0</v>
      </c>
      <c r="K40">
        <v>415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t="s">
        <v>16</v>
      </c>
      <c r="AA40" t="s">
        <v>17</v>
      </c>
    </row>
    <row r="41" spans="1:27" x14ac:dyDescent="0.3">
      <c r="A41" s="4" t="s">
        <v>120</v>
      </c>
      <c r="B41" s="3"/>
      <c r="C41" s="5">
        <v>4475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t="s">
        <v>16</v>
      </c>
      <c r="AA41" t="s">
        <v>17</v>
      </c>
    </row>
    <row r="42" spans="1:27" hidden="1" x14ac:dyDescent="0.3">
      <c r="A42" t="s">
        <v>63</v>
      </c>
      <c r="C42" s="1">
        <v>4610.2</v>
      </c>
      <c r="D42">
        <v>0</v>
      </c>
      <c r="E42">
        <v>0</v>
      </c>
      <c r="F42">
        <v>0</v>
      </c>
      <c r="G42">
        <v>0</v>
      </c>
      <c r="H42">
        <v>0</v>
      </c>
      <c r="I42">
        <v>224.88</v>
      </c>
      <c r="J42">
        <v>0</v>
      </c>
      <c r="K42">
        <v>224.88</v>
      </c>
      <c r="L42">
        <v>0</v>
      </c>
      <c r="M42">
        <v>65.97</v>
      </c>
      <c r="N42">
        <v>0</v>
      </c>
      <c r="O42">
        <v>65.97</v>
      </c>
      <c r="P42">
        <v>0</v>
      </c>
      <c r="Q42">
        <v>39.35</v>
      </c>
      <c r="R42">
        <v>0</v>
      </c>
      <c r="S42">
        <v>39.35</v>
      </c>
      <c r="T42">
        <v>0</v>
      </c>
      <c r="U42" s="1">
        <v>4280</v>
      </c>
      <c r="V42">
        <v>0</v>
      </c>
      <c r="W42" s="1">
        <v>4280</v>
      </c>
      <c r="X42">
        <v>0</v>
      </c>
      <c r="Y42">
        <v>0</v>
      </c>
      <c r="Z42" t="s">
        <v>15</v>
      </c>
    </row>
    <row r="43" spans="1:27" x14ac:dyDescent="0.3">
      <c r="A43" s="4" t="s">
        <v>47</v>
      </c>
      <c r="B43" s="3" t="s">
        <v>19</v>
      </c>
      <c r="C43" s="5">
        <v>224.88</v>
      </c>
      <c r="D43">
        <v>0</v>
      </c>
      <c r="E43">
        <v>0</v>
      </c>
      <c r="F43">
        <v>0</v>
      </c>
      <c r="G43">
        <v>0</v>
      </c>
      <c r="H43">
        <v>0</v>
      </c>
      <c r="I43">
        <v>224.88</v>
      </c>
      <c r="J43">
        <v>0</v>
      </c>
      <c r="K43">
        <v>224.88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t="s">
        <v>16</v>
      </c>
      <c r="AA43" t="s">
        <v>17</v>
      </c>
    </row>
    <row r="44" spans="1:27" x14ac:dyDescent="0.3">
      <c r="A44" s="4" t="s">
        <v>48</v>
      </c>
      <c r="B44" s="3"/>
      <c r="C44" s="5">
        <v>65.97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t="s">
        <v>16</v>
      </c>
      <c r="AA44" t="s">
        <v>17</v>
      </c>
    </row>
    <row r="45" spans="1:27" x14ac:dyDescent="0.3">
      <c r="A45" s="4" t="s">
        <v>49</v>
      </c>
      <c r="B45" s="3"/>
      <c r="C45" s="5">
        <v>39.35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t="s">
        <v>16</v>
      </c>
      <c r="AA45" t="s">
        <v>17</v>
      </c>
    </row>
    <row r="46" spans="1:27" ht="43.2" x14ac:dyDescent="0.3">
      <c r="A46" s="4" t="s">
        <v>121</v>
      </c>
      <c r="B46" s="3"/>
      <c r="C46" s="5">
        <v>4280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t="s">
        <v>16</v>
      </c>
      <c r="AA46" t="s">
        <v>17</v>
      </c>
    </row>
    <row r="47" spans="1:27" hidden="1" x14ac:dyDescent="0.3">
      <c r="A47" t="s">
        <v>64</v>
      </c>
      <c r="C47" s="1">
        <v>5681.66</v>
      </c>
      <c r="D47">
        <v>0</v>
      </c>
      <c r="E47">
        <v>0</v>
      </c>
      <c r="F47">
        <v>0</v>
      </c>
      <c r="G47">
        <v>0</v>
      </c>
      <c r="H47">
        <v>0</v>
      </c>
      <c r="I47">
        <v>392.12</v>
      </c>
      <c r="J47">
        <v>0</v>
      </c>
      <c r="K47">
        <v>392.12</v>
      </c>
      <c r="L47">
        <v>0</v>
      </c>
      <c r="M47">
        <v>315.94</v>
      </c>
      <c r="N47">
        <v>0</v>
      </c>
      <c r="O47">
        <v>315.94</v>
      </c>
      <c r="P47">
        <v>0</v>
      </c>
      <c r="Q47">
        <v>3.6</v>
      </c>
      <c r="R47">
        <v>0</v>
      </c>
      <c r="S47">
        <v>3.6</v>
      </c>
      <c r="T47">
        <v>0</v>
      </c>
      <c r="U47" s="1">
        <v>4970</v>
      </c>
      <c r="V47">
        <v>0</v>
      </c>
      <c r="W47" s="1">
        <v>4970</v>
      </c>
      <c r="X47">
        <v>0</v>
      </c>
      <c r="Y47">
        <v>0</v>
      </c>
      <c r="Z47" t="s">
        <v>15</v>
      </c>
    </row>
    <row r="48" spans="1:27" x14ac:dyDescent="0.3">
      <c r="A48" s="4" t="s">
        <v>47</v>
      </c>
      <c r="B48" s="3" t="s">
        <v>19</v>
      </c>
      <c r="C48" s="5">
        <v>392.12</v>
      </c>
      <c r="D48">
        <v>0</v>
      </c>
      <c r="E48">
        <v>0</v>
      </c>
      <c r="F48">
        <v>0</v>
      </c>
      <c r="G48">
        <v>0</v>
      </c>
      <c r="H48">
        <v>0</v>
      </c>
      <c r="I48">
        <v>392.12</v>
      </c>
      <c r="J48">
        <v>0</v>
      </c>
      <c r="K48">
        <v>392.12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t="s">
        <v>16</v>
      </c>
      <c r="AA48" t="s">
        <v>17</v>
      </c>
    </row>
    <row r="49" spans="1:27" x14ac:dyDescent="0.3">
      <c r="A49" s="4" t="s">
        <v>65</v>
      </c>
      <c r="B49" s="3"/>
      <c r="C49" s="5">
        <v>329.85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t="s">
        <v>16</v>
      </c>
      <c r="AA49" t="s">
        <v>17</v>
      </c>
    </row>
    <row r="50" spans="1:27" x14ac:dyDescent="0.3">
      <c r="A50" s="4" t="s">
        <v>49</v>
      </c>
      <c r="B50" s="3"/>
      <c r="C50" s="5">
        <v>200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t="s">
        <v>16</v>
      </c>
      <c r="AA50" t="s">
        <v>17</v>
      </c>
    </row>
    <row r="51" spans="1:27" ht="43.2" x14ac:dyDescent="0.3">
      <c r="A51" s="4" t="s">
        <v>122</v>
      </c>
      <c r="B51" s="3"/>
      <c r="C51" s="5">
        <v>4970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t="s">
        <v>16</v>
      </c>
      <c r="AA51" t="s">
        <v>17</v>
      </c>
    </row>
    <row r="52" spans="1:27" hidden="1" x14ac:dyDescent="0.3">
      <c r="A52" t="s">
        <v>66</v>
      </c>
      <c r="C52" s="1">
        <v>6675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s="1">
        <v>6675</v>
      </c>
      <c r="Z52" t="s">
        <v>15</v>
      </c>
    </row>
    <row r="53" spans="1:27" hidden="1" x14ac:dyDescent="0.3">
      <c r="A53" t="s">
        <v>67</v>
      </c>
      <c r="C53" s="1">
        <v>2480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 s="1">
        <v>2480</v>
      </c>
      <c r="Z53" t="s">
        <v>15</v>
      </c>
    </row>
    <row r="54" spans="1:27" hidden="1" x14ac:dyDescent="0.3">
      <c r="A54" t="s">
        <v>68</v>
      </c>
      <c r="C54" s="1">
        <v>1460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1">
        <v>1460</v>
      </c>
      <c r="Z54" t="s">
        <v>15</v>
      </c>
    </row>
    <row r="55" spans="1:27" hidden="1" x14ac:dyDescent="0.3">
      <c r="A55" t="s">
        <v>69</v>
      </c>
      <c r="C55" s="1">
        <v>1520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s="1">
        <v>1520</v>
      </c>
      <c r="Z55" t="s">
        <v>15</v>
      </c>
    </row>
    <row r="56" spans="1:27" hidden="1" x14ac:dyDescent="0.3">
      <c r="A56" t="s">
        <v>70</v>
      </c>
      <c r="C56" s="1">
        <v>1700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s="1">
        <v>1700</v>
      </c>
      <c r="Z56" t="s">
        <v>15</v>
      </c>
    </row>
    <row r="57" spans="1:27" ht="43.2" x14ac:dyDescent="0.3">
      <c r="A57" s="4" t="s">
        <v>67</v>
      </c>
      <c r="B57" s="4"/>
      <c r="C57" s="6">
        <v>2480</v>
      </c>
      <c r="Y57" s="1"/>
    </row>
    <row r="58" spans="1:27" ht="43.2" x14ac:dyDescent="0.3">
      <c r="A58" s="4" t="s">
        <v>69</v>
      </c>
      <c r="B58" s="4"/>
      <c r="C58" s="6">
        <v>1520</v>
      </c>
      <c r="Y58" s="1"/>
    </row>
    <row r="59" spans="1:27" ht="43.2" x14ac:dyDescent="0.3">
      <c r="A59" s="4" t="s">
        <v>68</v>
      </c>
      <c r="B59" s="3"/>
      <c r="C59" s="5">
        <v>1460</v>
      </c>
      <c r="Y59" s="1"/>
    </row>
    <row r="60" spans="1:27" ht="43.2" x14ac:dyDescent="0.3">
      <c r="A60" s="4" t="s">
        <v>70</v>
      </c>
      <c r="B60" s="4"/>
      <c r="C60" s="6">
        <v>1700</v>
      </c>
      <c r="Y60" s="1"/>
    </row>
    <row r="61" spans="1:27" x14ac:dyDescent="0.3">
      <c r="A61" s="7" t="s">
        <v>71</v>
      </c>
      <c r="B61" s="7"/>
      <c r="C61" s="8">
        <f>SUBTOTAL(109,C3:C60)</f>
        <v>119997.86000000002</v>
      </c>
      <c r="Y61" s="1"/>
    </row>
  </sheetData>
  <mergeCells count="1">
    <mergeCell ref="A1:C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D350-B3B7-4CF0-B898-EBC454A16511}">
  <dimension ref="A1:Z52"/>
  <sheetViews>
    <sheetView workbookViewId="0">
      <selection activeCell="AB6" sqref="AB6"/>
    </sheetView>
  </sheetViews>
  <sheetFormatPr baseColWidth="10" defaultRowHeight="14.4" x14ac:dyDescent="0.3"/>
  <cols>
    <col min="1" max="1" width="49.6640625" customWidth="1"/>
    <col min="2" max="2" width="21.6640625" style="2" customWidth="1"/>
    <col min="3" max="3" width="17.109375" customWidth="1"/>
    <col min="4" max="4" width="18.109375" hidden="1" customWidth="1"/>
    <col min="5" max="5" width="13.5546875" hidden="1" customWidth="1"/>
    <col min="6" max="6" width="14.6640625" hidden="1" customWidth="1"/>
    <col min="7" max="7" width="14.88671875" hidden="1" customWidth="1"/>
    <col min="8" max="8" width="19.109375" hidden="1" customWidth="1"/>
    <col min="9" max="9" width="14.5546875" hidden="1" customWidth="1"/>
    <col min="10" max="10" width="15.6640625" hidden="1" customWidth="1"/>
    <col min="11" max="11" width="15.88671875" hidden="1" customWidth="1"/>
    <col min="12" max="12" width="19.109375" hidden="1" customWidth="1"/>
    <col min="13" max="13" width="14.5546875" hidden="1" customWidth="1"/>
    <col min="14" max="14" width="15.6640625" hidden="1" customWidth="1"/>
    <col min="15" max="15" width="15.88671875" hidden="1" customWidth="1"/>
    <col min="16" max="16" width="20.109375" hidden="1" customWidth="1"/>
    <col min="17" max="17" width="15.5546875" hidden="1" customWidth="1"/>
    <col min="18" max="18" width="16.6640625" hidden="1" customWidth="1"/>
    <col min="19" max="19" width="16.88671875" hidden="1" customWidth="1"/>
    <col min="20" max="20" width="20.109375" hidden="1" customWidth="1"/>
    <col min="21" max="21" width="15.5546875" hidden="1" customWidth="1"/>
    <col min="22" max="22" width="16.6640625" hidden="1" customWidth="1"/>
    <col min="23" max="23" width="16.88671875" hidden="1" customWidth="1"/>
    <col min="24" max="24" width="20.5546875" hidden="1" customWidth="1"/>
    <col min="25" max="25" width="26.5546875" hidden="1" customWidth="1"/>
    <col min="26" max="26" width="21.109375" hidden="1" customWidth="1"/>
  </cols>
  <sheetData>
    <row r="1" spans="1:26" x14ac:dyDescent="0.3">
      <c r="A1" s="16" t="s">
        <v>102</v>
      </c>
      <c r="B1" s="16"/>
      <c r="C1" s="16"/>
      <c r="D1" t="s">
        <v>0</v>
      </c>
      <c r="E1" t="s">
        <v>0</v>
      </c>
      <c r="F1" t="s">
        <v>0</v>
      </c>
      <c r="G1" t="s">
        <v>0</v>
      </c>
      <c r="H1" t="s">
        <v>1</v>
      </c>
      <c r="I1" t="s">
        <v>1</v>
      </c>
      <c r="J1" t="s">
        <v>1</v>
      </c>
      <c r="K1" t="s">
        <v>1</v>
      </c>
      <c r="L1" t="s">
        <v>76</v>
      </c>
      <c r="M1" t="s">
        <v>76</v>
      </c>
      <c r="N1" t="s">
        <v>76</v>
      </c>
      <c r="O1" t="s">
        <v>76</v>
      </c>
      <c r="P1" t="s">
        <v>2</v>
      </c>
      <c r="Q1" t="s">
        <v>2</v>
      </c>
      <c r="R1" t="s">
        <v>2</v>
      </c>
      <c r="S1" t="s">
        <v>2</v>
      </c>
      <c r="T1" t="s">
        <v>3</v>
      </c>
      <c r="U1" t="s">
        <v>3</v>
      </c>
      <c r="V1" t="s">
        <v>3</v>
      </c>
      <c r="W1" t="s">
        <v>3</v>
      </c>
    </row>
    <row r="2" spans="1:26" x14ac:dyDescent="0.3">
      <c r="A2" s="3" t="s">
        <v>4</v>
      </c>
      <c r="B2" s="4" t="s">
        <v>5</v>
      </c>
      <c r="C2" s="3" t="s">
        <v>6</v>
      </c>
      <c r="D2" t="s">
        <v>8</v>
      </c>
      <c r="E2" t="s">
        <v>9</v>
      </c>
      <c r="F2" t="s">
        <v>10</v>
      </c>
      <c r="G2" t="s">
        <v>11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75</v>
      </c>
      <c r="U2" t="s">
        <v>74</v>
      </c>
      <c r="V2" t="s">
        <v>73</v>
      </c>
      <c r="W2" t="s">
        <v>72</v>
      </c>
      <c r="X2" t="s">
        <v>12</v>
      </c>
      <c r="Y2" t="s">
        <v>13</v>
      </c>
      <c r="Z2" t="s">
        <v>14</v>
      </c>
    </row>
    <row r="3" spans="1:26" ht="43.2" x14ac:dyDescent="0.3">
      <c r="A3" s="18" t="s">
        <v>101</v>
      </c>
      <c r="B3" s="18"/>
      <c r="C3" s="19">
        <v>31500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1">
        <v>36000</v>
      </c>
      <c r="V3">
        <v>0</v>
      </c>
      <c r="W3">
        <v>0</v>
      </c>
      <c r="X3">
        <v>0</v>
      </c>
      <c r="Y3" t="s">
        <v>15</v>
      </c>
    </row>
    <row r="4" spans="1:26" ht="28.8" x14ac:dyDescent="0.3">
      <c r="A4" s="18" t="s">
        <v>100</v>
      </c>
      <c r="B4" s="18" t="s">
        <v>99</v>
      </c>
      <c r="C4" s="19">
        <v>6675</v>
      </c>
      <c r="U4" s="1"/>
    </row>
    <row r="5" spans="1:26" x14ac:dyDescent="0.3">
      <c r="A5" s="18" t="s">
        <v>98</v>
      </c>
      <c r="B5" s="18" t="s">
        <v>97</v>
      </c>
      <c r="C5" s="19">
        <v>8688.64</v>
      </c>
      <c r="D5" s="1">
        <v>8688.64</v>
      </c>
      <c r="E5" s="1">
        <v>8688.64</v>
      </c>
      <c r="F5">
        <v>0</v>
      </c>
      <c r="G5" s="1">
        <v>8688.64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16</v>
      </c>
      <c r="Z5" t="s">
        <v>17</v>
      </c>
    </row>
    <row r="6" spans="1:26" ht="43.2" x14ac:dyDescent="0.3">
      <c r="A6" s="18" t="s">
        <v>96</v>
      </c>
      <c r="B6" s="18"/>
      <c r="C6" s="19">
        <v>6245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1">
        <v>6245</v>
      </c>
      <c r="U6">
        <v>0</v>
      </c>
      <c r="V6" s="1">
        <v>6245</v>
      </c>
      <c r="W6">
        <v>0</v>
      </c>
      <c r="X6">
        <v>0</v>
      </c>
      <c r="Y6" t="s">
        <v>15</v>
      </c>
    </row>
    <row r="7" spans="1:26" ht="43.2" x14ac:dyDescent="0.3">
      <c r="A7" s="18" t="s">
        <v>95</v>
      </c>
      <c r="B7" s="18"/>
      <c r="C7" s="19">
        <v>5779.4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1">
        <v>5779.4</v>
      </c>
      <c r="U7">
        <v>0</v>
      </c>
      <c r="V7" s="1">
        <v>5779.4</v>
      </c>
      <c r="W7">
        <v>0</v>
      </c>
      <c r="X7">
        <v>0</v>
      </c>
      <c r="Y7" t="s">
        <v>15</v>
      </c>
    </row>
    <row r="8" spans="1:26" ht="43.2" x14ac:dyDescent="0.3">
      <c r="A8" s="18" t="s">
        <v>94</v>
      </c>
      <c r="B8" s="18"/>
      <c r="C8" s="19">
        <v>5720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">
        <v>5720</v>
      </c>
      <c r="V8">
        <v>0</v>
      </c>
      <c r="W8">
        <v>0</v>
      </c>
      <c r="X8">
        <v>0</v>
      </c>
      <c r="Y8" t="s">
        <v>15</v>
      </c>
    </row>
    <row r="9" spans="1:26" ht="57.6" x14ac:dyDescent="0.3">
      <c r="A9" s="18" t="s">
        <v>93</v>
      </c>
      <c r="B9" s="18"/>
      <c r="C9" s="19">
        <v>4477.93</v>
      </c>
      <c r="D9">
        <v>0</v>
      </c>
      <c r="E9">
        <v>0</v>
      </c>
      <c r="F9">
        <v>0</v>
      </c>
      <c r="G9">
        <v>0</v>
      </c>
      <c r="H9">
        <v>237.93</v>
      </c>
      <c r="I9">
        <v>0</v>
      </c>
      <c r="J9">
        <v>237.93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50</v>
      </c>
      <c r="R9">
        <v>0</v>
      </c>
      <c r="S9">
        <v>0</v>
      </c>
      <c r="T9" s="1">
        <v>4190</v>
      </c>
      <c r="U9">
        <v>0</v>
      </c>
      <c r="V9" s="1">
        <v>4190</v>
      </c>
      <c r="W9">
        <v>0</v>
      </c>
      <c r="X9">
        <v>0</v>
      </c>
      <c r="Y9" t="s">
        <v>15</v>
      </c>
    </row>
    <row r="10" spans="1:26" ht="28.8" x14ac:dyDescent="0.3">
      <c r="A10" s="18" t="s">
        <v>92</v>
      </c>
      <c r="B10" s="18" t="s">
        <v>19</v>
      </c>
      <c r="C10" s="19">
        <v>237.93</v>
      </c>
      <c r="D10">
        <v>0</v>
      </c>
      <c r="E10">
        <v>0</v>
      </c>
      <c r="F10">
        <v>0</v>
      </c>
      <c r="G10">
        <v>0</v>
      </c>
      <c r="H10">
        <v>237.93</v>
      </c>
      <c r="I10">
        <v>0</v>
      </c>
      <c r="J10">
        <v>237.93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16</v>
      </c>
      <c r="Z10" t="s">
        <v>17</v>
      </c>
    </row>
    <row r="11" spans="1:26" ht="28.8" x14ac:dyDescent="0.3">
      <c r="A11" s="18" t="s">
        <v>124</v>
      </c>
      <c r="B11" s="18"/>
      <c r="C11" s="19">
        <v>4190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16</v>
      </c>
      <c r="Z11" t="s">
        <v>17</v>
      </c>
    </row>
    <row r="12" spans="1:26" ht="57.6" x14ac:dyDescent="0.3">
      <c r="A12" s="18" t="s">
        <v>91</v>
      </c>
      <c r="B12" s="18"/>
      <c r="C12" s="19">
        <v>3543.65</v>
      </c>
      <c r="D12">
        <v>0</v>
      </c>
      <c r="E12">
        <v>0</v>
      </c>
      <c r="F12">
        <v>0</v>
      </c>
      <c r="G12">
        <v>0</v>
      </c>
      <c r="H12">
        <v>326.60000000000002</v>
      </c>
      <c r="I12">
        <v>0</v>
      </c>
      <c r="J12">
        <v>326.60000000000002</v>
      </c>
      <c r="K12">
        <v>0</v>
      </c>
      <c r="L12">
        <v>174</v>
      </c>
      <c r="M12">
        <v>0</v>
      </c>
      <c r="N12">
        <v>174</v>
      </c>
      <c r="O12">
        <v>0</v>
      </c>
      <c r="P12">
        <v>23.05</v>
      </c>
      <c r="Q12">
        <v>0</v>
      </c>
      <c r="R12">
        <v>23.05</v>
      </c>
      <c r="S12">
        <v>0</v>
      </c>
      <c r="T12" s="1">
        <v>3020</v>
      </c>
      <c r="U12">
        <v>0</v>
      </c>
      <c r="V12" s="1">
        <v>3020</v>
      </c>
      <c r="W12">
        <v>0</v>
      </c>
      <c r="X12">
        <v>0</v>
      </c>
      <c r="Y12" t="s">
        <v>15</v>
      </c>
    </row>
    <row r="13" spans="1:26" ht="28.8" x14ac:dyDescent="0.3">
      <c r="A13" s="18" t="s">
        <v>47</v>
      </c>
      <c r="B13" s="18" t="s">
        <v>19</v>
      </c>
      <c r="C13" s="19">
        <v>326.60000000000002</v>
      </c>
      <c r="D13">
        <v>0</v>
      </c>
      <c r="E13">
        <v>0</v>
      </c>
      <c r="F13">
        <v>0</v>
      </c>
      <c r="G13">
        <v>0</v>
      </c>
      <c r="H13">
        <v>326.60000000000002</v>
      </c>
      <c r="I13">
        <v>0</v>
      </c>
      <c r="J13">
        <v>326.60000000000002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16</v>
      </c>
      <c r="Z13" t="s">
        <v>17</v>
      </c>
    </row>
    <row r="14" spans="1:26" x14ac:dyDescent="0.3">
      <c r="A14" s="18" t="s">
        <v>48</v>
      </c>
      <c r="B14" s="18"/>
      <c r="C14" s="19">
        <v>174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16</v>
      </c>
      <c r="Z14" t="s">
        <v>17</v>
      </c>
    </row>
    <row r="15" spans="1:26" x14ac:dyDescent="0.3">
      <c r="A15" s="18" t="s">
        <v>49</v>
      </c>
      <c r="B15" s="18"/>
      <c r="C15" s="19">
        <v>23.05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16</v>
      </c>
      <c r="Z15" t="s">
        <v>17</v>
      </c>
    </row>
    <row r="16" spans="1:26" ht="28.8" x14ac:dyDescent="0.3">
      <c r="A16" s="18" t="s">
        <v>125</v>
      </c>
      <c r="B16" s="18"/>
      <c r="C16" s="19">
        <v>3020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16</v>
      </c>
      <c r="Z16" t="s">
        <v>17</v>
      </c>
    </row>
    <row r="17" spans="1:26" ht="43.2" x14ac:dyDescent="0.3">
      <c r="A17" s="18" t="s">
        <v>90</v>
      </c>
      <c r="B17" s="18"/>
      <c r="C17" s="19">
        <v>3569.67</v>
      </c>
      <c r="D17">
        <v>0</v>
      </c>
      <c r="E17">
        <v>0</v>
      </c>
      <c r="F17">
        <v>0</v>
      </c>
      <c r="G17">
        <v>0</v>
      </c>
      <c r="H17">
        <v>303.7</v>
      </c>
      <c r="I17">
        <v>0</v>
      </c>
      <c r="J17">
        <v>303.7</v>
      </c>
      <c r="K17">
        <v>0</v>
      </c>
      <c r="L17">
        <v>65.97</v>
      </c>
      <c r="M17">
        <v>0</v>
      </c>
      <c r="N17">
        <v>65.97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1">
        <v>3200</v>
      </c>
      <c r="V17">
        <v>0</v>
      </c>
      <c r="W17">
        <v>0</v>
      </c>
      <c r="X17">
        <v>0</v>
      </c>
      <c r="Y17" t="s">
        <v>15</v>
      </c>
    </row>
    <row r="18" spans="1:26" ht="28.8" x14ac:dyDescent="0.3">
      <c r="A18" s="18" t="s">
        <v>47</v>
      </c>
      <c r="B18" s="18" t="s">
        <v>19</v>
      </c>
      <c r="C18" s="19">
        <v>303.7</v>
      </c>
      <c r="D18">
        <v>0</v>
      </c>
      <c r="E18">
        <v>0</v>
      </c>
      <c r="F18">
        <v>0</v>
      </c>
      <c r="G18">
        <v>0</v>
      </c>
      <c r="H18">
        <v>303.7</v>
      </c>
      <c r="I18">
        <v>0</v>
      </c>
      <c r="J18">
        <v>303.7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16</v>
      </c>
      <c r="Z18" t="s">
        <v>17</v>
      </c>
    </row>
    <row r="19" spans="1:26" x14ac:dyDescent="0.3">
      <c r="A19" s="18" t="s">
        <v>48</v>
      </c>
      <c r="B19" s="18"/>
      <c r="C19" s="19">
        <v>65.97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t="s">
        <v>16</v>
      </c>
      <c r="Z19" t="s">
        <v>17</v>
      </c>
    </row>
    <row r="20" spans="1:26" ht="57.6" x14ac:dyDescent="0.3">
      <c r="A20" s="18" t="s">
        <v>89</v>
      </c>
      <c r="B20" s="18"/>
      <c r="C20" s="19">
        <v>3685.31</v>
      </c>
      <c r="D20">
        <v>0</v>
      </c>
      <c r="E20">
        <v>0</v>
      </c>
      <c r="F20">
        <v>0</v>
      </c>
      <c r="G20">
        <v>0</v>
      </c>
      <c r="H20">
        <v>458.37</v>
      </c>
      <c r="I20">
        <v>0</v>
      </c>
      <c r="J20">
        <v>289</v>
      </c>
      <c r="K20">
        <v>169.37</v>
      </c>
      <c r="L20">
        <v>131.94</v>
      </c>
      <c r="M20">
        <v>0</v>
      </c>
      <c r="N20">
        <v>131.94</v>
      </c>
      <c r="O20">
        <v>0</v>
      </c>
      <c r="P20">
        <v>75</v>
      </c>
      <c r="Q20">
        <v>0</v>
      </c>
      <c r="R20">
        <v>20.350000000000001</v>
      </c>
      <c r="S20">
        <v>54.65</v>
      </c>
      <c r="T20">
        <v>0</v>
      </c>
      <c r="U20" s="1">
        <v>3020</v>
      </c>
      <c r="V20">
        <v>0</v>
      </c>
      <c r="W20">
        <v>0</v>
      </c>
      <c r="X20">
        <v>0</v>
      </c>
      <c r="Y20" t="s">
        <v>15</v>
      </c>
    </row>
    <row r="21" spans="1:26" x14ac:dyDescent="0.3">
      <c r="A21" s="18" t="s">
        <v>47</v>
      </c>
      <c r="B21" s="18"/>
      <c r="C21" s="19">
        <v>458.37</v>
      </c>
      <c r="D21">
        <v>0</v>
      </c>
      <c r="E21">
        <v>0</v>
      </c>
      <c r="F21">
        <v>0</v>
      </c>
      <c r="G21">
        <v>0</v>
      </c>
      <c r="H21">
        <v>458.37</v>
      </c>
      <c r="I21">
        <v>169.37</v>
      </c>
      <c r="J21">
        <v>289</v>
      </c>
      <c r="K21">
        <v>169.37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16</v>
      </c>
      <c r="Z21" t="s">
        <v>17</v>
      </c>
    </row>
    <row r="22" spans="1:26" x14ac:dyDescent="0.3">
      <c r="A22" s="18" t="s">
        <v>48</v>
      </c>
      <c r="B22" s="18"/>
      <c r="C22" s="19">
        <v>131.94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16</v>
      </c>
      <c r="Z22" t="s">
        <v>17</v>
      </c>
    </row>
    <row r="23" spans="1:26" x14ac:dyDescent="0.3">
      <c r="A23" s="18" t="s">
        <v>49</v>
      </c>
      <c r="B23" s="18"/>
      <c r="C23" s="19">
        <v>75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t="s">
        <v>16</v>
      </c>
      <c r="Z23" t="s">
        <v>17</v>
      </c>
    </row>
    <row r="24" spans="1:26" ht="43.2" x14ac:dyDescent="0.3">
      <c r="A24" s="18" t="s">
        <v>88</v>
      </c>
      <c r="B24" s="18"/>
      <c r="C24" s="19">
        <v>5128.1000000000004</v>
      </c>
      <c r="D24">
        <v>0</v>
      </c>
      <c r="E24">
        <v>0</v>
      </c>
      <c r="F24">
        <v>0</v>
      </c>
      <c r="G24">
        <v>0</v>
      </c>
      <c r="H24">
        <v>203.1</v>
      </c>
      <c r="I24">
        <v>0</v>
      </c>
      <c r="J24">
        <v>203.1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1">
        <v>4925</v>
      </c>
      <c r="U24">
        <v>0</v>
      </c>
      <c r="V24" s="1">
        <v>4925</v>
      </c>
      <c r="W24">
        <v>0</v>
      </c>
      <c r="X24">
        <v>0</v>
      </c>
      <c r="Y24" t="s">
        <v>15</v>
      </c>
    </row>
    <row r="25" spans="1:26" ht="28.8" x14ac:dyDescent="0.3">
      <c r="A25" s="18" t="s">
        <v>47</v>
      </c>
      <c r="B25" s="18" t="s">
        <v>19</v>
      </c>
      <c r="C25" s="19">
        <v>203.1</v>
      </c>
      <c r="D25">
        <v>0</v>
      </c>
      <c r="E25">
        <v>0</v>
      </c>
      <c r="F25">
        <v>0</v>
      </c>
      <c r="G25">
        <v>0</v>
      </c>
      <c r="H25">
        <v>203.1</v>
      </c>
      <c r="I25">
        <v>0</v>
      </c>
      <c r="J25">
        <v>203.1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16</v>
      </c>
      <c r="Z25" t="s">
        <v>17</v>
      </c>
    </row>
    <row r="26" spans="1:26" ht="28.8" x14ac:dyDescent="0.3">
      <c r="A26" s="18" t="s">
        <v>126</v>
      </c>
      <c r="B26" s="18"/>
      <c r="C26" s="19">
        <v>4925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16</v>
      </c>
      <c r="Z26" t="s">
        <v>17</v>
      </c>
    </row>
    <row r="27" spans="1:26" ht="28.8" x14ac:dyDescent="0.3">
      <c r="A27" s="18" t="s">
        <v>87</v>
      </c>
      <c r="B27" s="18"/>
      <c r="C27" s="19">
        <v>5224.43</v>
      </c>
      <c r="D27">
        <v>0</v>
      </c>
      <c r="E27">
        <v>0</v>
      </c>
      <c r="F27">
        <v>0</v>
      </c>
      <c r="G27">
        <v>0</v>
      </c>
      <c r="H27">
        <v>260.55</v>
      </c>
      <c r="I27">
        <v>0</v>
      </c>
      <c r="J27">
        <v>260.55</v>
      </c>
      <c r="K27">
        <v>0</v>
      </c>
      <c r="L27">
        <v>263.88</v>
      </c>
      <c r="M27">
        <v>0</v>
      </c>
      <c r="N27">
        <v>263.88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">
        <v>4700</v>
      </c>
      <c r="V27">
        <v>0</v>
      </c>
      <c r="W27">
        <v>0</v>
      </c>
      <c r="X27">
        <v>0</v>
      </c>
      <c r="Y27" t="s">
        <v>15</v>
      </c>
    </row>
    <row r="28" spans="1:26" ht="28.8" x14ac:dyDescent="0.3">
      <c r="A28" s="18" t="s">
        <v>47</v>
      </c>
      <c r="B28" s="18" t="s">
        <v>19</v>
      </c>
      <c r="C28" s="19">
        <v>260.55</v>
      </c>
      <c r="D28">
        <v>0</v>
      </c>
      <c r="E28">
        <v>0</v>
      </c>
      <c r="F28">
        <v>0</v>
      </c>
      <c r="G28">
        <v>0</v>
      </c>
      <c r="H28">
        <v>260.55</v>
      </c>
      <c r="I28">
        <v>0</v>
      </c>
      <c r="J28">
        <v>260.55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16</v>
      </c>
      <c r="Z28" t="s">
        <v>17</v>
      </c>
    </row>
    <row r="29" spans="1:26" x14ac:dyDescent="0.3">
      <c r="A29" s="18" t="s">
        <v>48</v>
      </c>
      <c r="B29" s="18"/>
      <c r="C29" s="19">
        <v>263.88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t="s">
        <v>16</v>
      </c>
      <c r="Z29" t="s">
        <v>17</v>
      </c>
    </row>
    <row r="30" spans="1:26" ht="57.6" x14ac:dyDescent="0.3">
      <c r="A30" s="18" t="s">
        <v>86</v>
      </c>
      <c r="B30" s="18"/>
      <c r="C30" s="19">
        <v>6382.9</v>
      </c>
      <c r="D30">
        <v>0</v>
      </c>
      <c r="E30">
        <v>0</v>
      </c>
      <c r="F30">
        <v>0</v>
      </c>
      <c r="G30">
        <v>0</v>
      </c>
      <c r="H30">
        <v>167.18</v>
      </c>
      <c r="I30">
        <v>0</v>
      </c>
      <c r="J30">
        <v>167.18</v>
      </c>
      <c r="K30">
        <v>0</v>
      </c>
      <c r="L30">
        <v>197.91</v>
      </c>
      <c r="M30">
        <v>0</v>
      </c>
      <c r="N30">
        <v>197.91</v>
      </c>
      <c r="O30">
        <v>0</v>
      </c>
      <c r="P30">
        <v>387.81</v>
      </c>
      <c r="Q30">
        <v>0</v>
      </c>
      <c r="R30">
        <v>387.81</v>
      </c>
      <c r="S30">
        <v>0</v>
      </c>
      <c r="T30" s="1">
        <v>5630</v>
      </c>
      <c r="U30">
        <v>0</v>
      </c>
      <c r="V30" s="1">
        <v>5630</v>
      </c>
      <c r="W30">
        <v>0</v>
      </c>
      <c r="X30">
        <v>0</v>
      </c>
      <c r="Y30" t="s">
        <v>15</v>
      </c>
    </row>
    <row r="31" spans="1:26" ht="28.8" x14ac:dyDescent="0.3">
      <c r="A31" s="18" t="s">
        <v>47</v>
      </c>
      <c r="B31" s="18" t="s">
        <v>19</v>
      </c>
      <c r="C31" s="19">
        <v>167.18</v>
      </c>
      <c r="D31">
        <v>0</v>
      </c>
      <c r="E31">
        <v>0</v>
      </c>
      <c r="F31">
        <v>0</v>
      </c>
      <c r="G31">
        <v>0</v>
      </c>
      <c r="H31">
        <v>167.18</v>
      </c>
      <c r="I31">
        <v>0</v>
      </c>
      <c r="J31">
        <v>167.18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 t="s">
        <v>16</v>
      </c>
      <c r="Z31" t="s">
        <v>17</v>
      </c>
    </row>
    <row r="32" spans="1:26" x14ac:dyDescent="0.3">
      <c r="A32" s="18" t="s">
        <v>48</v>
      </c>
      <c r="B32" s="18"/>
      <c r="C32" s="19">
        <v>197.91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 t="s">
        <v>16</v>
      </c>
      <c r="Z32" t="s">
        <v>17</v>
      </c>
    </row>
    <row r="33" spans="1:26" x14ac:dyDescent="0.3">
      <c r="A33" s="18" t="s">
        <v>49</v>
      </c>
      <c r="B33" s="18"/>
      <c r="C33" s="19">
        <v>500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 t="s">
        <v>16</v>
      </c>
      <c r="Z33" t="s">
        <v>17</v>
      </c>
    </row>
    <row r="34" spans="1:26" ht="28.8" x14ac:dyDescent="0.3">
      <c r="A34" s="18" t="s">
        <v>127</v>
      </c>
      <c r="B34" s="18"/>
      <c r="C34" s="19">
        <v>5630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t="s">
        <v>16</v>
      </c>
      <c r="Z34" t="s">
        <v>17</v>
      </c>
    </row>
    <row r="35" spans="1:26" ht="43.2" x14ac:dyDescent="0.3">
      <c r="A35" s="18" t="s">
        <v>85</v>
      </c>
      <c r="B35" s="18"/>
      <c r="C35" s="19">
        <v>3619.95</v>
      </c>
      <c r="D35">
        <v>0</v>
      </c>
      <c r="E35">
        <v>0</v>
      </c>
      <c r="F35">
        <v>0</v>
      </c>
      <c r="G35">
        <v>0</v>
      </c>
      <c r="H35">
        <v>204.95</v>
      </c>
      <c r="I35">
        <v>0</v>
      </c>
      <c r="J35">
        <v>204.95</v>
      </c>
      <c r="K35">
        <v>0</v>
      </c>
      <c r="L35">
        <v>65</v>
      </c>
      <c r="M35">
        <v>0</v>
      </c>
      <c r="N35">
        <v>0</v>
      </c>
      <c r="O35">
        <v>65</v>
      </c>
      <c r="P35">
        <v>120</v>
      </c>
      <c r="Q35">
        <v>0</v>
      </c>
      <c r="R35">
        <v>73.7</v>
      </c>
      <c r="S35">
        <v>46.3</v>
      </c>
      <c r="T35" s="1">
        <v>2330</v>
      </c>
      <c r="U35">
        <v>900</v>
      </c>
      <c r="V35" s="1">
        <v>2330</v>
      </c>
      <c r="W35">
        <v>0</v>
      </c>
      <c r="X35">
        <v>0</v>
      </c>
      <c r="Y35" t="s">
        <v>15</v>
      </c>
    </row>
    <row r="36" spans="1:26" ht="28.8" x14ac:dyDescent="0.3">
      <c r="A36" s="18" t="s">
        <v>47</v>
      </c>
      <c r="B36" s="18" t="s">
        <v>19</v>
      </c>
      <c r="C36" s="19">
        <v>204.95</v>
      </c>
      <c r="D36">
        <v>0</v>
      </c>
      <c r="E36">
        <v>0</v>
      </c>
      <c r="F36">
        <v>0</v>
      </c>
      <c r="G36">
        <v>0</v>
      </c>
      <c r="H36">
        <v>204.95</v>
      </c>
      <c r="I36">
        <v>0</v>
      </c>
      <c r="J36">
        <v>204.95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t="s">
        <v>16</v>
      </c>
      <c r="Z36" t="s">
        <v>17</v>
      </c>
    </row>
    <row r="37" spans="1:26" x14ac:dyDescent="0.3">
      <c r="A37" s="18" t="s">
        <v>48</v>
      </c>
      <c r="B37" s="18"/>
      <c r="C37" s="19">
        <v>65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t="s">
        <v>16</v>
      </c>
      <c r="Z37" t="s">
        <v>17</v>
      </c>
    </row>
    <row r="38" spans="1:26" x14ac:dyDescent="0.3">
      <c r="A38" s="18" t="s">
        <v>49</v>
      </c>
      <c r="B38" s="18"/>
      <c r="C38" s="19">
        <v>120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16</v>
      </c>
      <c r="Z38" t="s">
        <v>17</v>
      </c>
    </row>
    <row r="39" spans="1:26" ht="28.8" x14ac:dyDescent="0.3">
      <c r="A39" s="18" t="s">
        <v>128</v>
      </c>
      <c r="B39" s="18"/>
      <c r="C39" s="19">
        <v>2330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t="s">
        <v>16</v>
      </c>
      <c r="Z39" t="s">
        <v>17</v>
      </c>
    </row>
    <row r="40" spans="1:26" ht="57.6" x14ac:dyDescent="0.3">
      <c r="A40" s="18" t="s">
        <v>84</v>
      </c>
      <c r="B40" s="18"/>
      <c r="C40" s="19">
        <v>4083.7</v>
      </c>
      <c r="D40">
        <v>0</v>
      </c>
      <c r="E40">
        <v>0</v>
      </c>
      <c r="F40">
        <v>0</v>
      </c>
      <c r="G40">
        <v>0</v>
      </c>
      <c r="H40">
        <v>550.74</v>
      </c>
      <c r="I40">
        <v>0</v>
      </c>
      <c r="J40">
        <v>550.74</v>
      </c>
      <c r="K40">
        <v>0</v>
      </c>
      <c r="L40">
        <v>197.91</v>
      </c>
      <c r="M40">
        <v>0</v>
      </c>
      <c r="N40">
        <v>197.91</v>
      </c>
      <c r="O40">
        <v>0</v>
      </c>
      <c r="P40">
        <v>225.05</v>
      </c>
      <c r="Q40">
        <v>0</v>
      </c>
      <c r="R40">
        <v>225.05</v>
      </c>
      <c r="S40">
        <v>0</v>
      </c>
      <c r="T40" s="1">
        <v>3110</v>
      </c>
      <c r="U40">
        <v>0</v>
      </c>
      <c r="V40" s="1">
        <v>3110</v>
      </c>
      <c r="W40">
        <v>0</v>
      </c>
      <c r="X40">
        <v>0</v>
      </c>
      <c r="Y40" t="s">
        <v>15</v>
      </c>
    </row>
    <row r="41" spans="1:26" ht="28.8" x14ac:dyDescent="0.3">
      <c r="A41" s="18" t="s">
        <v>47</v>
      </c>
      <c r="B41" s="18" t="s">
        <v>19</v>
      </c>
      <c r="C41" s="19">
        <v>550.74</v>
      </c>
      <c r="D41">
        <v>0</v>
      </c>
      <c r="E41">
        <v>0</v>
      </c>
      <c r="F41">
        <v>0</v>
      </c>
      <c r="G41">
        <v>0</v>
      </c>
      <c r="H41">
        <v>550.74</v>
      </c>
      <c r="I41">
        <v>0</v>
      </c>
      <c r="J41">
        <v>550.74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t="s">
        <v>16</v>
      </c>
      <c r="Z41" t="s">
        <v>17</v>
      </c>
    </row>
    <row r="42" spans="1:26" x14ac:dyDescent="0.3">
      <c r="A42" s="18" t="s">
        <v>48</v>
      </c>
      <c r="B42" s="18"/>
      <c r="C42" s="19">
        <v>197.91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t="s">
        <v>16</v>
      </c>
      <c r="Z42" t="s">
        <v>17</v>
      </c>
    </row>
    <row r="43" spans="1:26" x14ac:dyDescent="0.3">
      <c r="A43" s="18" t="s">
        <v>49</v>
      </c>
      <c r="B43" s="18"/>
      <c r="C43" s="19">
        <v>225.05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 t="s">
        <v>16</v>
      </c>
      <c r="Z43" t="s">
        <v>17</v>
      </c>
    </row>
    <row r="44" spans="1:26" x14ac:dyDescent="0.3">
      <c r="A44" s="18" t="s">
        <v>129</v>
      </c>
      <c r="B44" s="18"/>
      <c r="C44" s="19">
        <v>3110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t="s">
        <v>16</v>
      </c>
      <c r="Z44" t="s">
        <v>17</v>
      </c>
    </row>
    <row r="45" spans="1:26" ht="43.2" x14ac:dyDescent="0.3">
      <c r="A45" s="18" t="s">
        <v>83</v>
      </c>
      <c r="B45" s="18"/>
      <c r="C45" s="19">
        <v>3727.22</v>
      </c>
      <c r="D45">
        <v>0</v>
      </c>
      <c r="E45">
        <v>0</v>
      </c>
      <c r="F45">
        <v>0</v>
      </c>
      <c r="G45">
        <v>0</v>
      </c>
      <c r="H45">
        <v>249.63</v>
      </c>
      <c r="I45">
        <v>0</v>
      </c>
      <c r="J45">
        <v>249.63</v>
      </c>
      <c r="K45">
        <v>0</v>
      </c>
      <c r="L45">
        <v>131.94</v>
      </c>
      <c r="M45">
        <v>0</v>
      </c>
      <c r="N45">
        <v>131.94</v>
      </c>
      <c r="O45">
        <v>0</v>
      </c>
      <c r="P45">
        <v>55.65</v>
      </c>
      <c r="Q45">
        <v>0</v>
      </c>
      <c r="R45">
        <v>55.65</v>
      </c>
      <c r="S45">
        <v>0</v>
      </c>
      <c r="T45">
        <v>0</v>
      </c>
      <c r="U45" s="1">
        <v>3290</v>
      </c>
      <c r="V45">
        <v>0</v>
      </c>
      <c r="W45">
        <v>0</v>
      </c>
      <c r="X45">
        <v>0</v>
      </c>
      <c r="Y45" t="s">
        <v>15</v>
      </c>
    </row>
    <row r="46" spans="1:26" ht="28.8" x14ac:dyDescent="0.3">
      <c r="A46" s="18" t="s">
        <v>82</v>
      </c>
      <c r="B46" s="18" t="s">
        <v>19</v>
      </c>
      <c r="C46" s="19">
        <v>249.63</v>
      </c>
      <c r="D46">
        <v>0</v>
      </c>
      <c r="E46">
        <v>0</v>
      </c>
      <c r="F46">
        <v>0</v>
      </c>
      <c r="G46">
        <v>0</v>
      </c>
      <c r="H46">
        <v>249.63</v>
      </c>
      <c r="I46">
        <v>0</v>
      </c>
      <c r="J46">
        <v>249.63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 t="s">
        <v>16</v>
      </c>
      <c r="Z46" t="s">
        <v>17</v>
      </c>
    </row>
    <row r="47" spans="1:26" x14ac:dyDescent="0.3">
      <c r="A47" s="18" t="s">
        <v>81</v>
      </c>
      <c r="B47" s="18"/>
      <c r="C47" s="19">
        <v>131.94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16</v>
      </c>
      <c r="Z47" t="s">
        <v>17</v>
      </c>
    </row>
    <row r="48" spans="1:26" x14ac:dyDescent="0.3">
      <c r="A48" s="18" t="s">
        <v>80</v>
      </c>
      <c r="B48" s="18"/>
      <c r="C48" s="19">
        <v>55.65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t="s">
        <v>16</v>
      </c>
      <c r="Z48" t="s">
        <v>17</v>
      </c>
    </row>
    <row r="49" spans="1:25" ht="28.8" x14ac:dyDescent="0.3">
      <c r="A49" s="18" t="s">
        <v>79</v>
      </c>
      <c r="B49" s="18"/>
      <c r="C49" s="19">
        <v>580</v>
      </c>
      <c r="D49">
        <v>0</v>
      </c>
      <c r="E49">
        <v>0</v>
      </c>
      <c r="F49">
        <v>0</v>
      </c>
      <c r="G49">
        <v>0</v>
      </c>
      <c r="H49">
        <v>580</v>
      </c>
      <c r="I49">
        <v>0</v>
      </c>
      <c r="J49">
        <v>0</v>
      </c>
      <c r="K49">
        <v>580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t="s">
        <v>15</v>
      </c>
    </row>
    <row r="50" spans="1:25" x14ac:dyDescent="0.3">
      <c r="A50" s="18" t="s">
        <v>78</v>
      </c>
      <c r="B50" s="18"/>
      <c r="C50" s="19">
        <v>43514.2</v>
      </c>
    </row>
    <row r="51" spans="1:25" x14ac:dyDescent="0.3">
      <c r="A51" s="18" t="s">
        <v>77</v>
      </c>
      <c r="B51" s="18"/>
      <c r="C51" s="19">
        <v>21072.01</v>
      </c>
    </row>
    <row r="52" spans="1:25" x14ac:dyDescent="0.3">
      <c r="A52" s="10" t="s">
        <v>71</v>
      </c>
      <c r="B52" s="10"/>
      <c r="C52" s="9">
        <f>SUBTOTAL(109,C3:C51)</f>
        <v>201612.16000000003</v>
      </c>
    </row>
  </sheetData>
  <mergeCells count="1">
    <mergeCell ref="A1:C1"/>
  </mergeCells>
  <conditionalFormatting sqref="C3:C18">
    <cfRule type="duplicateValues" dxfId="5" priority="2"/>
  </conditionalFormatting>
  <conditionalFormatting sqref="C53:C1048576 C2:C18">
    <cfRule type="duplicateValues" dxfId="4" priority="1"/>
  </conditionalFormatting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C4BF-D3FA-4FD8-9709-548DC24E8CF1}">
  <dimension ref="A1:B14"/>
  <sheetViews>
    <sheetView tabSelected="1" workbookViewId="0">
      <selection activeCell="B19" sqref="B19"/>
    </sheetView>
  </sheetViews>
  <sheetFormatPr baseColWidth="10" defaultRowHeight="14.4" x14ac:dyDescent="0.3"/>
  <cols>
    <col min="1" max="1" width="25.5546875" customWidth="1"/>
    <col min="2" max="2" width="34.6640625" customWidth="1"/>
  </cols>
  <sheetData>
    <row r="1" spans="1:2" x14ac:dyDescent="0.3">
      <c r="A1" s="20" t="s">
        <v>131</v>
      </c>
      <c r="B1" s="20"/>
    </row>
    <row r="2" spans="1:2" x14ac:dyDescent="0.3">
      <c r="A2" s="3" t="s">
        <v>105</v>
      </c>
      <c r="B2" s="13">
        <f>SUBTOTAL(109,Tabla1[IMPORTE TOTAL])</f>
        <v>35336.160000000003</v>
      </c>
    </row>
    <row r="3" spans="1:2" x14ac:dyDescent="0.3">
      <c r="A3" s="3" t="s">
        <v>104</v>
      </c>
      <c r="B3" s="5">
        <v>119997.86</v>
      </c>
    </row>
    <row r="4" spans="1:2" x14ac:dyDescent="0.3">
      <c r="A4" s="3" t="s">
        <v>103</v>
      </c>
      <c r="B4" s="5">
        <v>201612.16</v>
      </c>
    </row>
    <row r="5" spans="1:2" x14ac:dyDescent="0.3">
      <c r="A5" s="7" t="s">
        <v>130</v>
      </c>
      <c r="B5" s="8">
        <f>SUM(B2:B4)</f>
        <v>356946.18000000005</v>
      </c>
    </row>
    <row r="7" spans="1:2" x14ac:dyDescent="0.3">
      <c r="A7" s="21" t="s">
        <v>140</v>
      </c>
      <c r="B7" s="22"/>
    </row>
    <row r="8" spans="1:2" x14ac:dyDescent="0.3">
      <c r="A8" s="3" t="s">
        <v>132</v>
      </c>
      <c r="B8" s="14">
        <v>36000</v>
      </c>
    </row>
    <row r="9" spans="1:2" x14ac:dyDescent="0.3">
      <c r="A9" s="3" t="s">
        <v>133</v>
      </c>
      <c r="B9" s="14">
        <v>34713</v>
      </c>
    </row>
    <row r="10" spans="1:2" x14ac:dyDescent="0.3">
      <c r="A10" s="7" t="s">
        <v>134</v>
      </c>
      <c r="B10" s="15">
        <f>SUM(B8:B9)</f>
        <v>70713</v>
      </c>
    </row>
    <row r="13" spans="1:2" x14ac:dyDescent="0.3">
      <c r="A13" s="23" t="s">
        <v>135</v>
      </c>
      <c r="B13" s="24">
        <f>B5-B10</f>
        <v>286233.18000000005</v>
      </c>
    </row>
    <row r="14" spans="1:2" x14ac:dyDescent="0.3">
      <c r="A14" s="25" t="s">
        <v>141</v>
      </c>
      <c r="B14" s="26">
        <f>B13/76</f>
        <v>3766.2260526315795</v>
      </c>
    </row>
  </sheetData>
  <mergeCells count="2">
    <mergeCell ref="A1:B1"/>
    <mergeCell ref="A7:B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F7251809BC5241A9D19C3F50417CC6" ma:contentTypeVersion="16" ma:contentTypeDescription="Crear nuevo documento." ma:contentTypeScope="" ma:versionID="0abf5a7a664eb190bad49b276bb64132">
  <xsd:schema xmlns:xsd="http://www.w3.org/2001/XMLSchema" xmlns:xs="http://www.w3.org/2001/XMLSchema" xmlns:p="http://schemas.microsoft.com/office/2006/metadata/properties" xmlns:ns3="707f588c-4943-42cb-a2ec-38f13933dd16" xmlns:ns4="0a5df1d5-7886-4f02-b9c9-e04c0214a8ca" targetNamespace="http://schemas.microsoft.com/office/2006/metadata/properties" ma:root="true" ma:fieldsID="ed4e967847a0850ea9e3b8bbd830abf4" ns3:_="" ns4:_="">
    <xsd:import namespace="707f588c-4943-42cb-a2ec-38f13933dd16"/>
    <xsd:import namespace="0a5df1d5-7886-4f02-b9c9-e04c0214a8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f588c-4943-42cb-a2ec-38f13933d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df1d5-7886-4f02-b9c9-e04c0214a8c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07f588c-4943-42cb-a2ec-38f13933dd16" xsi:nil="true"/>
  </documentManagement>
</p:properties>
</file>

<file path=customXml/itemProps1.xml><?xml version="1.0" encoding="utf-8"?>
<ds:datastoreItem xmlns:ds="http://schemas.openxmlformats.org/officeDocument/2006/customXml" ds:itemID="{442A6357-4C73-4753-BD05-DE953F5A1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7f588c-4943-42cb-a2ec-38f13933dd16"/>
    <ds:schemaRef ds:uri="0a5df1d5-7886-4f02-b9c9-e04c0214a8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C6A5F5-A64D-47FC-9FBB-0F6F3A911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90D603-107A-4DA4-88D8-184CF3AF5D40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0a5df1d5-7886-4f02-b9c9-e04c0214a8ca"/>
    <ds:schemaRef ds:uri="707f588c-4943-42cb-a2ec-38f13933dd1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Vecino, Juan Alfonso</dc:creator>
  <cp:lastModifiedBy>Israel Pastor Sainz-Pardo</cp:lastModifiedBy>
  <cp:lastPrinted>2023-05-05T10:31:35Z</cp:lastPrinted>
  <dcterms:created xsi:type="dcterms:W3CDTF">2023-05-05T10:30:44Z</dcterms:created>
  <dcterms:modified xsi:type="dcterms:W3CDTF">2023-10-18T10:57:00Z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0x010100FFF7251809BC5241A9D19C3F50417CC6</vt:lpwstr>
  </property>
</Properties>
</file>